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'план'!$A$12:$F$40</definedName>
    <definedName name="_xlnm._FilterDatabase" localSheetId="0" hidden="1">'предложения'!$A$10:$G$57</definedName>
    <definedName name="_xlnm.Print_Area" localSheetId="0">'предложения'!$A$1:$G$80</definedName>
  </definedNames>
  <calcPr fullCalcOnLoad="1"/>
</workbook>
</file>

<file path=xl/sharedStrings.xml><?xml version="1.0" encoding="utf-8"?>
<sst xmlns="http://schemas.openxmlformats.org/spreadsheetml/2006/main" count="242" uniqueCount="108">
  <si>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</si>
  <si>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</si>
  <si>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</si>
  <si>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</si>
  <si>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</si>
  <si>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</si>
  <si>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</si>
  <si>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</si>
  <si>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</si>
  <si>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</si>
  <si>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</si>
  <si>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</si>
  <si>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</si>
  <si>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</si>
  <si>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</si>
  <si>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</si>
  <si>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</si>
  <si>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</si>
  <si>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</si>
  <si>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</si>
  <si>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</si>
  <si>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</si>
  <si>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</si>
  <si>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</si>
  <si>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</si>
  <si>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</si>
  <si>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</si>
  <si>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 xml:space="preserve">ремонт крыльца  </t>
  </si>
  <si>
    <t>установка  приборов учета</t>
  </si>
  <si>
    <t>установка  коллективного(общедомового) УУ и ПУ</t>
  </si>
  <si>
    <t>ремонт цоколя</t>
  </si>
  <si>
    <t>ремонт примыканий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</si>
  <si>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</si>
  <si>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</si>
  <si>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</si>
  <si>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</si>
  <si>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ремонт шиферной  кровли (замена шифера)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</si>
  <si>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</si>
  <si>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</si>
  <si>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</si>
  <si>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</si>
  <si>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остеклене оконных рам на л/клетке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</si>
  <si>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</si>
  <si>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</si>
  <si>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</si>
  <si>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</si>
  <si>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</si>
  <si>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</si>
  <si>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</si>
  <si>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</si>
  <si>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</si>
  <si>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</si>
  <si>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по договору</t>
  </si>
  <si>
    <t>игровое оборудование:</t>
  </si>
  <si>
    <t>детс.комплекс</t>
  </si>
  <si>
    <t>замена силовой эл. проводки  по подвалу</t>
  </si>
  <si>
    <t>восстановление деревянных поручней</t>
  </si>
  <si>
    <t>3 под.</t>
  </si>
  <si>
    <t>5 под.</t>
  </si>
  <si>
    <t>2,4 под.</t>
  </si>
  <si>
    <t>2,5,6 под.</t>
  </si>
  <si>
    <t>устройство продухов</t>
  </si>
  <si>
    <r>
      <t>3 м</t>
    </r>
    <r>
      <rPr>
        <b/>
        <i/>
        <vertAlign val="superscript"/>
        <sz val="8"/>
        <rFont val="Arial"/>
        <family val="2"/>
      </rPr>
      <t>2</t>
    </r>
  </si>
  <si>
    <t>восстановление металлического ограждения</t>
  </si>
  <si>
    <t>восстановление поверхности венткоробов</t>
  </si>
  <si>
    <t>ул. Орджоникидзе, 17</t>
  </si>
  <si>
    <t xml:space="preserve"> ориентировочная стоимость работ, тыс.руб</t>
  </si>
  <si>
    <t>замена  ВРУ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</si>
  <si>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</si>
  <si>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</si>
  <si>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</si>
  <si>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 xml:space="preserve">для  формирования плана текущего и капитального ремонтов многоквартирного дома </t>
  </si>
  <si>
    <t>замена розлива отопления (верхний)</t>
  </si>
  <si>
    <t>замена розлива отопления (нижний)</t>
  </si>
  <si>
    <t>смена сборок на ст. от. (верхний)</t>
  </si>
  <si>
    <t>смена сборок на ст. от. (нижний)</t>
  </si>
  <si>
    <t xml:space="preserve">ремонт шиферной  кровли </t>
  </si>
  <si>
    <t>по смете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</si>
  <si>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</si>
  <si>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</si>
  <si>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</si>
  <si>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</si>
  <si>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</si>
  <si>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</si>
  <si>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</si>
  <si>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</si>
  <si>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</si>
  <si>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</si>
  <si>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</si>
  <si>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</si>
  <si>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</si>
  <si>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</si>
  <si>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на 2014 год</t>
  </si>
  <si>
    <t>А.Ю. Лопухова</t>
  </si>
  <si>
    <t>устройство металлической лестницы на чрдак</t>
  </si>
  <si>
    <t>установка светильников РКУ</t>
  </si>
  <si>
    <t>2,4,6 под</t>
  </si>
  <si>
    <t>установка фотореле</t>
  </si>
  <si>
    <t>установка светильника на л/кл</t>
  </si>
  <si>
    <t>освещение входного узла</t>
  </si>
  <si>
    <t xml:space="preserve"> текущего  ремонта многоквартирного дома </t>
  </si>
  <si>
    <t xml:space="preserve">к протоколу  №                   от                               </t>
  </si>
  <si>
    <t>ИТОГО :</t>
  </si>
  <si>
    <t>Сумма  для расчета тарифа на 2014 г.</t>
  </si>
  <si>
    <t>ТАРИФ :</t>
  </si>
  <si>
    <t>утверждено</t>
  </si>
  <si>
    <t>Остаток  денежных средств  на 01.11.2013 г по текущему ремонту.:</t>
  </si>
  <si>
    <t>Остаток  денежных средств  на 01.11.2013 г по капитальному ремонту.: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</si>
</sst>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vertAlign val="superscript"/>
      <sz val="8"/>
      <name val="Arial"/>
      <family val="2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2" fillId="0" borderId="0" xfId="52" applyFont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5" fillId="0" borderId="0" xfId="52" applyFont="1" applyBorder="1">
      <alignment/>
      <protection/>
    </xf>
    <xf numFmtId="0" fontId="3" fillId="0" borderId="0" xfId="52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4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4" fillId="0" borderId="0" xfId="52" applyFont="1">
      <alignment/>
      <protection/>
    </xf>
    <xf numFmtId="0" fontId="2" fillId="0" borderId="0" xfId="52" applyFont="1" applyBorder="1" applyAlignment="1">
      <alignment horizontal="center"/>
      <protection/>
    </xf>
    <xf numFmtId="0" fontId="1" fillId="0" borderId="0" xfId="52" applyFont="1" applyBorder="1">
      <alignment/>
      <protection/>
    </xf>
    <xf numFmtId="0" fontId="0" fillId="0" borderId="0" xfId="0" applyFont="1" applyBorder="1" applyAlignment="1">
      <alignment/>
    </xf>
    <xf numFmtId="0" fontId="11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2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4" fillId="0" borderId="11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 wrapText="1"/>
      <protection/>
    </xf>
    <xf numFmtId="2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11" xfId="5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9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 wrapText="1"/>
      <protection/>
    </xf>
    <xf numFmtId="2" fontId="11" fillId="0" borderId="0" xfId="52" applyNumberFormat="1" applyFont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172" fontId="11" fillId="0" borderId="10" xfId="52" applyNumberFormat="1" applyFont="1" applyBorder="1" applyAlignment="1">
      <alignment horizontal="center" vertical="center" wrapText="1"/>
      <protection/>
    </xf>
    <xf numFmtId="172" fontId="19" fillId="0" borderId="10" xfId="52" applyNumberFormat="1" applyFont="1" applyBorder="1" applyAlignment="1">
      <alignment horizontal="center" vertical="center" wrapText="1"/>
      <protection/>
    </xf>
    <xf numFmtId="172" fontId="20" fillId="0" borderId="0" xfId="0" applyNumberFormat="1" applyFont="1" applyAlignment="1">
      <alignment horizontal="center" vertical="center" wrapText="1"/>
    </xf>
    <xf numFmtId="172" fontId="11" fillId="0" borderId="0" xfId="52" applyNumberFormat="1" applyFont="1" applyBorder="1" applyAlignment="1">
      <alignment horizontal="center" vertical="center" wrapText="1"/>
      <protection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172" fontId="19" fillId="0" borderId="0" xfId="52" applyNumberFormat="1" applyFont="1" applyBorder="1" applyAlignment="1">
      <alignment horizontal="center" vertical="center" wrapText="1"/>
      <protection/>
    </xf>
    <xf numFmtId="0" fontId="9" fillId="0" borderId="0" xfId="0" applyFont="1" applyFill="1" applyAlignment="1">
      <alignment/>
    </xf>
    <xf numFmtId="0" fontId="14" fillId="0" borderId="11" xfId="52" applyFont="1" applyFill="1" applyBorder="1" applyAlignment="1">
      <alignment horizontal="center" vertical="center" wrapText="1"/>
      <protection/>
    </xf>
    <xf numFmtId="1" fontId="15" fillId="0" borderId="11" xfId="52" applyNumberFormat="1" applyFont="1" applyBorder="1" applyAlignment="1">
      <alignment horizontal="center" vertical="center" wrapText="1"/>
      <protection/>
    </xf>
    <xf numFmtId="1" fontId="11" fillId="0" borderId="10" xfId="52" applyNumberFormat="1" applyFont="1" applyBorder="1" applyAlignment="1">
      <alignment horizontal="center" vertical="center" wrapText="1"/>
      <protection/>
    </xf>
    <xf numFmtId="1" fontId="2" fillId="0" borderId="0" xfId="52" applyNumberFormat="1" applyFont="1" applyBorder="1" applyAlignment="1">
      <alignment vertical="center" wrapText="1"/>
      <protection/>
    </xf>
    <xf numFmtId="1" fontId="12" fillId="0" borderId="0" xfId="0" applyNumberFormat="1" applyFont="1" applyAlignment="1">
      <alignment vertical="center" wrapText="1"/>
    </xf>
    <xf numFmtId="0" fontId="2" fillId="0" borderId="11" xfId="52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20" fillId="0" borderId="12" xfId="0" applyFont="1" applyBorder="1" applyAlignment="1">
      <alignment/>
    </xf>
    <xf numFmtId="1" fontId="11" fillId="0" borderId="11" xfId="52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24" borderId="0" xfId="52" applyFill="1" applyBorder="1">
      <alignment/>
      <protection/>
    </xf>
    <xf numFmtId="0" fontId="0" fillId="24" borderId="0" xfId="0" applyFill="1" applyAlignment="1">
      <alignment/>
    </xf>
    <xf numFmtId="0" fontId="12" fillId="25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172" fontId="19" fillId="0" borderId="10" xfId="52" applyNumberFormat="1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172" fontId="19" fillId="0" borderId="10" xfId="52" applyNumberFormat="1" applyFont="1" applyBorder="1" applyAlignment="1">
      <alignment horizontal="center" vertical="center" wrapText="1"/>
      <protection/>
    </xf>
    <xf numFmtId="0" fontId="11" fillId="25" borderId="10" xfId="52" applyFont="1" applyFill="1" applyBorder="1" applyAlignment="1">
      <alignment horizontal="center" vertical="center"/>
      <protection/>
    </xf>
    <xf numFmtId="2" fontId="7" fillId="0" borderId="10" xfId="52" applyNumberFormat="1" applyFont="1" applyFill="1" applyBorder="1" applyAlignment="1">
      <alignment horizontal="center" vertical="center"/>
      <protection/>
    </xf>
    <xf numFmtId="173" fontId="7" fillId="0" borderId="10" xfId="5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2" fontId="7" fillId="0" borderId="10" xfId="52" applyNumberFormat="1" applyFont="1" applyBorder="1" applyAlignment="1">
      <alignment horizontal="center" vertical="center"/>
      <protection/>
    </xf>
    <xf numFmtId="173" fontId="7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" fillId="24" borderId="0" xfId="52" applyFill="1" applyBorder="1" applyAlignment="1">
      <alignment horizontal="center"/>
      <protection/>
    </xf>
    <xf numFmtId="2" fontId="7" fillId="0" borderId="0" xfId="52" applyNumberFormat="1" applyFont="1" applyBorder="1" applyAlignment="1">
      <alignment horizontal="right" vertical="center"/>
      <protection/>
    </xf>
    <xf numFmtId="0" fontId="7" fillId="0" borderId="0" xfId="52" applyFont="1" applyBorder="1" applyAlignment="1">
      <alignment horizontal="right" vertical="center"/>
      <protection/>
    </xf>
    <xf numFmtId="2" fontId="7" fillId="0" borderId="0" xfId="52" applyNumberFormat="1" applyFont="1" applyBorder="1" applyAlignment="1">
      <alignment horizontal="right"/>
      <protection/>
    </xf>
    <xf numFmtId="0" fontId="12" fillId="0" borderId="0" xfId="0" applyFont="1" applyAlignment="1">
      <alignment horizontal="right"/>
    </xf>
    <xf numFmtId="0" fontId="15" fillId="25" borderId="11" xfId="52" applyFont="1" applyFill="1" applyBorder="1" applyAlignment="1">
      <alignment vertical="center" wrapText="1"/>
      <protection/>
    </xf>
    <xf numFmtId="0" fontId="15" fillId="25" borderId="11" xfId="52" applyFont="1" applyFill="1" applyBorder="1" applyAlignment="1">
      <alignment horizontal="center" vertical="center" wrapText="1"/>
      <protection/>
    </xf>
    <xf numFmtId="172" fontId="11" fillId="25" borderId="10" xfId="52" applyNumberFormat="1" applyFont="1" applyFill="1" applyBorder="1" applyAlignment="1">
      <alignment horizontal="center" vertical="center" wrapText="1"/>
      <protection/>
    </xf>
    <xf numFmtId="2" fontId="11" fillId="25" borderId="10" xfId="52" applyNumberFormat="1" applyFont="1" applyFill="1" applyBorder="1" applyAlignment="1">
      <alignment horizontal="center" vertical="center" wrapText="1"/>
      <protection/>
    </xf>
    <xf numFmtId="0" fontId="11" fillId="25" borderId="10" xfId="52" applyNumberFormat="1" applyFont="1" applyFill="1" applyBorder="1" applyAlignment="1">
      <alignment horizontal="center" vertical="center" wrapText="1"/>
      <protection/>
    </xf>
    <xf numFmtId="172" fontId="11" fillId="0" borderId="10" xfId="52" applyNumberFormat="1" applyFont="1" applyFill="1" applyBorder="1" applyAlignment="1">
      <alignment horizontal="center" vertical="center" wrapText="1"/>
      <protection/>
    </xf>
    <xf numFmtId="0" fontId="15" fillId="0" borderId="0" xfId="52" applyFont="1">
      <alignment/>
      <protection/>
    </xf>
    <xf numFmtId="0" fontId="32" fillId="0" borderId="0" xfId="0" applyFont="1" applyAlignment="1">
      <alignment/>
    </xf>
    <xf numFmtId="0" fontId="15" fillId="25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6" fillId="25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9" fontId="16" fillId="25" borderId="10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49" fontId="15" fillId="0" borderId="10" xfId="52" applyNumberFormat="1" applyFont="1" applyFill="1" applyBorder="1" applyAlignment="1">
      <alignment horizontal="center" vertical="center" wrapText="1"/>
      <protection/>
    </xf>
    <xf numFmtId="2" fontId="1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" fillId="0" borderId="10" xfId="52" applyFont="1" applyFill="1" applyBorder="1" applyAlignment="1">
      <alignment horizontal="left" vertical="center" wrapText="1"/>
      <protection/>
    </xf>
    <xf numFmtId="0" fontId="32" fillId="0" borderId="0" xfId="0" applyFont="1" applyFill="1" applyAlignment="1">
      <alignment/>
    </xf>
    <xf numFmtId="2" fontId="22" fillId="0" borderId="10" xfId="52" applyNumberFormat="1" applyFont="1" applyFill="1" applyBorder="1" applyAlignment="1">
      <alignment horizontal="center" vertical="center" wrapText="1"/>
      <protection/>
    </xf>
    <xf numFmtId="2" fontId="22" fillId="0" borderId="10" xfId="52" applyNumberFormat="1" applyFont="1" applyFill="1" applyBorder="1" applyAlignment="1">
      <alignment horizontal="center" vertical="center"/>
      <protection/>
    </xf>
    <xf numFmtId="2" fontId="5" fillId="0" borderId="10" xfId="52" applyNumberFormat="1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173" fontId="12" fillId="0" borderId="0" xfId="0" applyNumberFormat="1" applyFont="1" applyAlignment="1">
      <alignment vertical="center"/>
    </xf>
    <xf numFmtId="2" fontId="21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2" fontId="21" fillId="0" borderId="14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 horizontal="right"/>
    </xf>
    <xf numFmtId="0" fontId="14" fillId="0" borderId="10" xfId="52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2" fontId="16" fillId="0" borderId="10" xfId="52" applyNumberFormat="1" applyFont="1" applyFill="1" applyBorder="1" applyAlignment="1">
      <alignment horizontal="center" vertical="center" wrapText="1"/>
      <protection/>
    </xf>
    <xf numFmtId="2" fontId="9" fillId="0" borderId="0" xfId="0" applyNumberFormat="1" applyFont="1" applyFill="1" applyAlignment="1">
      <alignment/>
    </xf>
    <xf numFmtId="0" fontId="15" fillId="0" borderId="15" xfId="52" applyFont="1" applyFill="1" applyBorder="1" applyAlignment="1">
      <alignment horizontal="center" vertical="center" wrapText="1"/>
      <protection/>
    </xf>
    <xf numFmtId="2" fontId="11" fillId="0" borderId="15" xfId="52" applyNumberFormat="1" applyFont="1" applyFill="1" applyBorder="1" applyAlignment="1">
      <alignment horizontal="center" vertical="center" wrapText="1"/>
      <protection/>
    </xf>
    <xf numFmtId="0" fontId="15" fillId="0" borderId="16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2" fillId="25" borderId="10" xfId="52" applyFont="1" applyFill="1" applyBorder="1" applyAlignment="1">
      <alignment horizontal="center" vertical="center" wrapText="1"/>
      <protection/>
    </xf>
    <xf numFmtId="0" fontId="15" fillId="25" borderId="15" xfId="52" applyFont="1" applyFill="1" applyBorder="1" applyAlignment="1">
      <alignment horizontal="center" vertical="center" wrapText="1"/>
      <protection/>
    </xf>
    <xf numFmtId="2" fontId="11" fillId="25" borderId="15" xfId="52" applyNumberFormat="1" applyFont="1" applyFill="1" applyBorder="1" applyAlignment="1">
      <alignment horizontal="center" vertical="center" wrapText="1"/>
      <protection/>
    </xf>
    <xf numFmtId="0" fontId="15" fillId="25" borderId="16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2" fontId="55" fillId="0" borderId="10" xfId="52" applyNumberFormat="1" applyFont="1" applyFill="1" applyBorder="1" applyAlignment="1">
      <alignment horizontal="center" vertical="center"/>
      <protection/>
    </xf>
    <xf numFmtId="0" fontId="10" fillId="0" borderId="11" xfId="52" applyFont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2" fontId="5" fillId="0" borderId="10" xfId="52" applyNumberFormat="1" applyFont="1" applyFill="1" applyBorder="1" applyAlignment="1">
      <alignment horizontal="center" vertical="center"/>
      <protection/>
    </xf>
    <xf numFmtId="173" fontId="5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8" fillId="0" borderId="2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52" applyFont="1" applyAlignment="1">
      <alignment horizontal="left" vertical="center" wrapText="1"/>
      <protection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0" fillId="0" borderId="24" xfId="0" applyNumberFormat="1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left" vertical="center" wrapText="1"/>
    </xf>
    <xf numFmtId="1" fontId="0" fillId="0" borderId="28" xfId="0" applyNumberFormat="1" applyFont="1" applyBorder="1" applyAlignment="1">
      <alignment horizontal="left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0">
      <selection activeCell="C42" sqref="C42"/>
    </sheetView>
  </sheetViews>
  <sheetFormatPr defaultColWidth="9.00390625" defaultRowHeight="12.75"/>
  <cols>
    <col min="1" max="1" width="35.875" style="11" customWidth="1"/>
    <col min="2" max="2" width="9.125" style="33" customWidth="1"/>
    <col min="3" max="3" width="8.125" style="42" customWidth="1"/>
    <col min="4" max="4" width="11.125" style="26" customWidth="1"/>
    <col min="5" max="5" width="10.00390625" style="30" customWidth="1"/>
    <col min="6" max="6" width="9.25390625" style="30" customWidth="1"/>
    <col min="7" max="7" width="15.375" style="120" customWidth="1"/>
    <col min="8" max="8" width="9.625" style="0" bestFit="1" customWidth="1"/>
    <col min="15" max="15" width="10.00390625" style="0" bestFit="1" customWidth="1"/>
  </cols>
  <sheetData>
    <row r="1" spans="1:7" s="31" customFormat="1" ht="42.75" customHeight="1" thickBot="1">
      <c r="A1" s="195" t="s">
        <v>24</v>
      </c>
      <c r="B1" s="196"/>
      <c r="C1" s="196"/>
      <c r="D1" s="196"/>
      <c r="E1" s="196"/>
      <c r="F1" s="196"/>
      <c r="G1" s="196"/>
    </row>
    <row r="2" ht="9" customHeight="1">
      <c r="G2" s="106"/>
    </row>
    <row r="3" spans="1:7" s="20" customFormat="1" ht="15.75">
      <c r="A3" s="197" t="s">
        <v>18</v>
      </c>
      <c r="B3" s="197"/>
      <c r="C3" s="197"/>
      <c r="D3" s="197"/>
      <c r="E3" s="197"/>
      <c r="F3" s="197"/>
      <c r="G3" s="197"/>
    </row>
    <row r="4" spans="1:7" s="20" customFormat="1" ht="15.75">
      <c r="A4" s="197" t="s">
        <v>71</v>
      </c>
      <c r="B4" s="197"/>
      <c r="C4" s="197"/>
      <c r="D4" s="197"/>
      <c r="E4" s="197"/>
      <c r="F4" s="197"/>
      <c r="G4" s="197"/>
    </row>
    <row r="5" spans="1:7" s="20" customFormat="1" ht="18">
      <c r="A5" s="66" t="s">
        <v>44</v>
      </c>
      <c r="B5" s="199" t="s">
        <v>65</v>
      </c>
      <c r="C5" s="199"/>
      <c r="D5" s="199"/>
      <c r="E5" s="199"/>
      <c r="F5" s="57"/>
      <c r="G5" s="57"/>
    </row>
    <row r="6" spans="1:7" s="20" customFormat="1" ht="15.75">
      <c r="A6" s="197" t="s">
        <v>92</v>
      </c>
      <c r="B6" s="197"/>
      <c r="C6" s="197"/>
      <c r="D6" s="197"/>
      <c r="E6" s="197"/>
      <c r="F6" s="197"/>
      <c r="G6" s="197"/>
    </row>
    <row r="7" spans="1:8" s="21" customFormat="1" ht="27.75" customHeight="1">
      <c r="A7" s="198" t="s">
        <v>23</v>
      </c>
      <c r="B7" s="198"/>
      <c r="C7" s="198"/>
      <c r="D7" s="198"/>
      <c r="E7" s="198"/>
      <c r="F7" s="198"/>
      <c r="G7" s="198"/>
      <c r="H7" s="22"/>
    </row>
    <row r="8" spans="1:8" s="17" customFormat="1" ht="9.75" customHeight="1">
      <c r="A8" s="15"/>
      <c r="B8" s="34"/>
      <c r="C8" s="43"/>
      <c r="D8" s="38"/>
      <c r="E8" s="28"/>
      <c r="F8" s="28"/>
      <c r="G8" s="34"/>
      <c r="H8" s="16"/>
    </row>
    <row r="9" spans="1:8" s="4" customFormat="1" ht="75.75" customHeight="1">
      <c r="A9" s="18" t="s">
        <v>0</v>
      </c>
      <c r="B9" s="19" t="s">
        <v>25</v>
      </c>
      <c r="C9" s="40" t="s">
        <v>26</v>
      </c>
      <c r="D9" s="25" t="s">
        <v>20</v>
      </c>
      <c r="E9" s="18" t="s">
        <v>66</v>
      </c>
      <c r="F9" s="18" t="s">
        <v>35</v>
      </c>
      <c r="G9" s="18" t="s">
        <v>1</v>
      </c>
      <c r="H9" s="3"/>
    </row>
    <row r="10" spans="1:8" s="51" customFormat="1" ht="14.25" customHeight="1">
      <c r="A10" s="55">
        <v>1</v>
      </c>
      <c r="B10" s="48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50"/>
    </row>
    <row r="11" spans="1:8" ht="13.5" customHeight="1">
      <c r="A11" s="172" t="s">
        <v>5</v>
      </c>
      <c r="B11" s="24"/>
      <c r="C11" s="41"/>
      <c r="D11" s="25"/>
      <c r="E11" s="29"/>
      <c r="F11" s="29"/>
      <c r="G11" s="107"/>
      <c r="H11" s="2"/>
    </row>
    <row r="12" spans="1:8" ht="12.75" customHeight="1">
      <c r="A12" s="52" t="s">
        <v>9</v>
      </c>
      <c r="B12" s="24"/>
      <c r="C12" s="41"/>
      <c r="D12" s="25"/>
      <c r="E12" s="29"/>
      <c r="F12" s="29"/>
      <c r="G12" s="107"/>
      <c r="H12" s="2"/>
    </row>
    <row r="13" spans="1:8" s="7" customFormat="1" ht="12.75" customHeight="1">
      <c r="A13" s="76" t="s">
        <v>56</v>
      </c>
      <c r="B13" s="77" t="s">
        <v>3</v>
      </c>
      <c r="C13" s="78">
        <v>1.5</v>
      </c>
      <c r="D13" s="39"/>
      <c r="E13" s="72"/>
      <c r="F13" s="72" t="s">
        <v>47</v>
      </c>
      <c r="G13" s="82" t="s">
        <v>57</v>
      </c>
      <c r="H13" s="6"/>
    </row>
    <row r="14" spans="1:8" s="11" customFormat="1" ht="12" customHeight="1">
      <c r="A14" s="76" t="s">
        <v>41</v>
      </c>
      <c r="B14" s="77" t="s">
        <v>4</v>
      </c>
      <c r="C14" s="78">
        <v>0.4</v>
      </c>
      <c r="D14" s="39">
        <v>1.1</v>
      </c>
      <c r="E14" s="39"/>
      <c r="F14" s="72" t="s">
        <v>47</v>
      </c>
      <c r="G14" s="82" t="s">
        <v>58</v>
      </c>
      <c r="H14" s="37"/>
    </row>
    <row r="15" spans="1:8" s="8" customFormat="1" ht="12.75">
      <c r="A15" s="74" t="s">
        <v>6</v>
      </c>
      <c r="B15" s="32"/>
      <c r="C15" s="44"/>
      <c r="D15" s="39"/>
      <c r="E15" s="36"/>
      <c r="F15" s="70"/>
      <c r="G15" s="82"/>
      <c r="H15" s="9"/>
    </row>
    <row r="16" spans="1:8" s="8" customFormat="1" ht="12.75" customHeight="1">
      <c r="A16" s="97" t="s">
        <v>34</v>
      </c>
      <c r="B16" s="98" t="s">
        <v>2</v>
      </c>
      <c r="C16" s="99">
        <v>6</v>
      </c>
      <c r="D16" s="100">
        <v>40</v>
      </c>
      <c r="E16" s="100">
        <f>C16*D16</f>
        <v>240</v>
      </c>
      <c r="F16" s="85" t="s">
        <v>45</v>
      </c>
      <c r="G16" s="105"/>
      <c r="H16" s="12"/>
    </row>
    <row r="17" spans="1:8" s="8" customFormat="1" ht="15" customHeight="1">
      <c r="A17" s="76" t="s">
        <v>27</v>
      </c>
      <c r="B17" s="77" t="s">
        <v>2</v>
      </c>
      <c r="C17" s="78">
        <v>2</v>
      </c>
      <c r="D17" s="39">
        <v>9</v>
      </c>
      <c r="E17" s="39">
        <f>C17*D17</f>
        <v>18</v>
      </c>
      <c r="F17" s="79" t="s">
        <v>45</v>
      </c>
      <c r="G17" s="82" t="s">
        <v>59</v>
      </c>
      <c r="H17" s="13"/>
    </row>
    <row r="18" spans="1:8" s="8" customFormat="1" ht="13.5" customHeight="1">
      <c r="A18" s="76" t="s">
        <v>30</v>
      </c>
      <c r="B18" s="77" t="s">
        <v>4</v>
      </c>
      <c r="C18" s="78">
        <v>3</v>
      </c>
      <c r="D18" s="39"/>
      <c r="E18" s="39"/>
      <c r="F18" s="79" t="s">
        <v>47</v>
      </c>
      <c r="G18" s="82"/>
      <c r="H18" s="13"/>
    </row>
    <row r="19" spans="1:8" ht="12.75">
      <c r="A19" s="74" t="s">
        <v>7</v>
      </c>
      <c r="B19" s="47"/>
      <c r="C19" s="44"/>
      <c r="D19" s="39"/>
      <c r="E19" s="36"/>
      <c r="F19" s="70"/>
      <c r="G19" s="108"/>
      <c r="H19" s="2"/>
    </row>
    <row r="20" spans="1:8" s="8" customFormat="1" ht="27" customHeight="1">
      <c r="A20" s="97" t="s">
        <v>36</v>
      </c>
      <c r="B20" s="98" t="s">
        <v>4</v>
      </c>
      <c r="C20" s="99"/>
      <c r="D20" s="100">
        <v>1.1</v>
      </c>
      <c r="E20" s="100"/>
      <c r="F20" s="85" t="s">
        <v>45</v>
      </c>
      <c r="G20" s="165"/>
      <c r="H20" s="13"/>
    </row>
    <row r="21" spans="1:8" s="8" customFormat="1" ht="12" customHeight="1">
      <c r="A21" s="97" t="s">
        <v>76</v>
      </c>
      <c r="B21" s="98" t="s">
        <v>4</v>
      </c>
      <c r="C21" s="99">
        <v>100</v>
      </c>
      <c r="D21" s="100">
        <v>1.5</v>
      </c>
      <c r="E21" s="100">
        <f>C21*D21</f>
        <v>150</v>
      </c>
      <c r="F21" s="85" t="s">
        <v>45</v>
      </c>
      <c r="G21" s="109"/>
      <c r="H21" s="13"/>
    </row>
    <row r="22" spans="1:8" s="8" customFormat="1" ht="11.25" customHeight="1">
      <c r="A22" s="97" t="s">
        <v>31</v>
      </c>
      <c r="B22" s="98" t="s">
        <v>3</v>
      </c>
      <c r="C22" s="99">
        <v>8</v>
      </c>
      <c r="D22" s="100">
        <v>1.35</v>
      </c>
      <c r="E22" s="100">
        <f>C22*D22</f>
        <v>10.8</v>
      </c>
      <c r="F22" s="85" t="s">
        <v>45</v>
      </c>
      <c r="G22" s="109" t="s">
        <v>62</v>
      </c>
      <c r="H22" s="12"/>
    </row>
    <row r="23" spans="1:8" s="8" customFormat="1" ht="22.5" customHeight="1">
      <c r="A23" s="97" t="s">
        <v>63</v>
      </c>
      <c r="B23" s="98" t="s">
        <v>4</v>
      </c>
      <c r="C23" s="99">
        <v>1.5</v>
      </c>
      <c r="D23" s="100">
        <v>1.3</v>
      </c>
      <c r="E23" s="101">
        <f>C23*D23</f>
        <v>1.9500000000000002</v>
      </c>
      <c r="F23" s="85" t="s">
        <v>45</v>
      </c>
      <c r="G23" s="109"/>
      <c r="H23" s="12"/>
    </row>
    <row r="24" spans="1:8" s="8" customFormat="1" ht="11.25" customHeight="1">
      <c r="A24" s="97" t="s">
        <v>64</v>
      </c>
      <c r="B24" s="98" t="s">
        <v>4</v>
      </c>
      <c r="C24" s="99">
        <v>1.5</v>
      </c>
      <c r="D24" s="100" t="s">
        <v>77</v>
      </c>
      <c r="E24" s="101"/>
      <c r="F24" s="85" t="s">
        <v>45</v>
      </c>
      <c r="G24" s="109"/>
      <c r="H24" s="12"/>
    </row>
    <row r="25" spans="1:8" s="8" customFormat="1" ht="19.5" customHeight="1">
      <c r="A25" s="97" t="s">
        <v>94</v>
      </c>
      <c r="B25" s="98" t="s">
        <v>2</v>
      </c>
      <c r="C25" s="99">
        <v>1</v>
      </c>
      <c r="D25" s="100">
        <v>2.2</v>
      </c>
      <c r="E25" s="100">
        <f>C25*D25</f>
        <v>2.2</v>
      </c>
      <c r="F25" s="85" t="s">
        <v>45</v>
      </c>
      <c r="G25" s="109" t="s">
        <v>57</v>
      </c>
      <c r="H25" s="12"/>
    </row>
    <row r="26" spans="1:8" ht="12.75">
      <c r="A26" s="74" t="s">
        <v>8</v>
      </c>
      <c r="B26" s="32"/>
      <c r="C26" s="44"/>
      <c r="D26" s="39"/>
      <c r="E26" s="36"/>
      <c r="F26" s="70"/>
      <c r="G26" s="110"/>
      <c r="H26" s="2"/>
    </row>
    <row r="27" spans="1:9" s="8" customFormat="1" ht="27.75" customHeight="1">
      <c r="A27" s="76" t="s">
        <v>10</v>
      </c>
      <c r="B27" s="77" t="s">
        <v>2</v>
      </c>
      <c r="C27" s="78">
        <v>3</v>
      </c>
      <c r="D27" s="39">
        <v>14</v>
      </c>
      <c r="E27" s="39">
        <f>C27*D27</f>
        <v>42</v>
      </c>
      <c r="F27" s="79" t="s">
        <v>45</v>
      </c>
      <c r="G27" s="112" t="s">
        <v>60</v>
      </c>
      <c r="H27" s="14"/>
      <c r="I27" s="104"/>
    </row>
    <row r="28" spans="1:8" s="8" customFormat="1" ht="15" customHeight="1">
      <c r="A28" s="76" t="s">
        <v>61</v>
      </c>
      <c r="B28" s="77" t="s">
        <v>2</v>
      </c>
      <c r="C28" s="78">
        <v>5</v>
      </c>
      <c r="D28" s="39" t="s">
        <v>77</v>
      </c>
      <c r="E28" s="72"/>
      <c r="F28" s="79" t="s">
        <v>45</v>
      </c>
      <c r="G28" s="112"/>
      <c r="H28" s="14"/>
    </row>
    <row r="29" spans="1:8" ht="13.5" customHeight="1">
      <c r="A29" s="75" t="s">
        <v>11</v>
      </c>
      <c r="B29" s="47"/>
      <c r="C29" s="68"/>
      <c r="D29" s="39"/>
      <c r="E29" s="36"/>
      <c r="F29" s="70"/>
      <c r="G29" s="108"/>
      <c r="H29" s="1"/>
    </row>
    <row r="30" spans="1:8" ht="15.75" customHeight="1">
      <c r="A30" s="74" t="s">
        <v>12</v>
      </c>
      <c r="B30" s="179"/>
      <c r="C30" s="180"/>
      <c r="D30" s="181"/>
      <c r="E30" s="36"/>
      <c r="F30" s="70"/>
      <c r="G30" s="108"/>
      <c r="H30" s="1"/>
    </row>
    <row r="31" spans="1:8" s="104" customFormat="1" ht="11.25" customHeight="1">
      <c r="A31" s="76" t="s">
        <v>17</v>
      </c>
      <c r="B31" s="77" t="s">
        <v>3</v>
      </c>
      <c r="C31" s="102">
        <v>30</v>
      </c>
      <c r="D31" s="39">
        <v>0.65</v>
      </c>
      <c r="E31" s="39">
        <f>C31*D31</f>
        <v>19.5</v>
      </c>
      <c r="F31" s="79" t="s">
        <v>45</v>
      </c>
      <c r="G31" s="111"/>
      <c r="H31" s="103"/>
    </row>
    <row r="32" spans="1:8" s="104" customFormat="1" ht="11.25" customHeight="1">
      <c r="A32" s="76" t="s">
        <v>28</v>
      </c>
      <c r="B32" s="77" t="s">
        <v>2</v>
      </c>
      <c r="C32" s="102">
        <v>2</v>
      </c>
      <c r="D32" s="39">
        <v>5.1</v>
      </c>
      <c r="E32" s="39">
        <f>C32*D32</f>
        <v>10.2</v>
      </c>
      <c r="F32" s="79" t="s">
        <v>45</v>
      </c>
      <c r="G32" s="111"/>
      <c r="H32" s="103"/>
    </row>
    <row r="33" spans="1:8" ht="12.75" customHeight="1">
      <c r="A33" s="74" t="s">
        <v>13</v>
      </c>
      <c r="B33" s="32"/>
      <c r="C33" s="68"/>
      <c r="D33" s="39"/>
      <c r="E33" s="36"/>
      <c r="F33" s="70"/>
      <c r="G33" s="112"/>
      <c r="H33" s="1"/>
    </row>
    <row r="34" spans="1:8" ht="12.75" customHeight="1">
      <c r="A34" s="97" t="s">
        <v>72</v>
      </c>
      <c r="B34" s="105" t="s">
        <v>3</v>
      </c>
      <c r="C34" s="99">
        <f>505.1/2</f>
        <v>252.55</v>
      </c>
      <c r="D34" s="100">
        <v>1.1</v>
      </c>
      <c r="E34" s="100">
        <f aca="true" t="shared" si="0" ref="E34:E40">C34*D34</f>
        <v>277.805</v>
      </c>
      <c r="F34" s="85" t="s">
        <v>45</v>
      </c>
      <c r="G34" s="113"/>
      <c r="H34" s="1"/>
    </row>
    <row r="35" spans="1:8" s="8" customFormat="1" ht="11.25" customHeight="1">
      <c r="A35" s="97" t="s">
        <v>73</v>
      </c>
      <c r="B35" s="105" t="s">
        <v>3</v>
      </c>
      <c r="C35" s="99">
        <f>505.1/2</f>
        <v>252.55</v>
      </c>
      <c r="D35" s="100">
        <v>1.1</v>
      </c>
      <c r="E35" s="100">
        <f t="shared" si="0"/>
        <v>277.805</v>
      </c>
      <c r="F35" s="85" t="s">
        <v>45</v>
      </c>
      <c r="G35" s="113"/>
      <c r="H35" s="14"/>
    </row>
    <row r="36" spans="1:8" s="104" customFormat="1" ht="12" customHeight="1">
      <c r="A36" s="97" t="s">
        <v>42</v>
      </c>
      <c r="B36" s="166" t="s">
        <v>3</v>
      </c>
      <c r="C36" s="99">
        <f>505.1/2</f>
        <v>252.55</v>
      </c>
      <c r="D36" s="167">
        <v>0.35</v>
      </c>
      <c r="E36" s="100">
        <f t="shared" si="0"/>
        <v>88.3925</v>
      </c>
      <c r="F36" s="85" t="s">
        <v>45</v>
      </c>
      <c r="G36" s="109"/>
      <c r="H36" s="103"/>
    </row>
    <row r="37" spans="1:8" s="104" customFormat="1" ht="12" customHeight="1">
      <c r="A37" s="97" t="s">
        <v>43</v>
      </c>
      <c r="B37" s="168" t="s">
        <v>3</v>
      </c>
      <c r="C37" s="99">
        <f>505.1/2</f>
        <v>252.55</v>
      </c>
      <c r="D37" s="167">
        <v>0.2</v>
      </c>
      <c r="E37" s="100">
        <f t="shared" si="0"/>
        <v>50.510000000000005</v>
      </c>
      <c r="F37" s="85" t="s">
        <v>45</v>
      </c>
      <c r="G37" s="109"/>
      <c r="H37" s="103"/>
    </row>
    <row r="38" spans="1:8" s="104" customFormat="1" ht="12" customHeight="1">
      <c r="A38" s="97" t="s">
        <v>74</v>
      </c>
      <c r="B38" s="98" t="s">
        <v>2</v>
      </c>
      <c r="C38" s="99">
        <v>30</v>
      </c>
      <c r="D38" s="100">
        <v>1.3</v>
      </c>
      <c r="E38" s="100">
        <f t="shared" si="0"/>
        <v>39</v>
      </c>
      <c r="F38" s="85" t="s">
        <v>45</v>
      </c>
      <c r="G38" s="109"/>
      <c r="H38" s="103"/>
    </row>
    <row r="39" spans="1:8" s="104" customFormat="1" ht="12" customHeight="1">
      <c r="A39" s="97" t="s">
        <v>75</v>
      </c>
      <c r="B39" s="98" t="s">
        <v>2</v>
      </c>
      <c r="C39" s="99">
        <v>31</v>
      </c>
      <c r="D39" s="100">
        <v>1.3</v>
      </c>
      <c r="E39" s="100">
        <f t="shared" si="0"/>
        <v>40.300000000000004</v>
      </c>
      <c r="F39" s="85" t="s">
        <v>45</v>
      </c>
      <c r="G39" s="109"/>
      <c r="H39" s="103"/>
    </row>
    <row r="40" spans="1:8" s="8" customFormat="1" ht="12" customHeight="1">
      <c r="A40" s="76" t="s">
        <v>37</v>
      </c>
      <c r="B40" s="77" t="s">
        <v>3</v>
      </c>
      <c r="C40" s="102">
        <v>30</v>
      </c>
      <c r="D40" s="39">
        <v>0.8</v>
      </c>
      <c r="E40" s="39">
        <f t="shared" si="0"/>
        <v>24</v>
      </c>
      <c r="F40" s="79" t="s">
        <v>45</v>
      </c>
      <c r="G40" s="114"/>
      <c r="H40" s="14"/>
    </row>
    <row r="41" spans="1:8" s="8" customFormat="1" ht="26.25" customHeight="1">
      <c r="A41" s="76" t="s">
        <v>29</v>
      </c>
      <c r="B41" s="77" t="s">
        <v>2</v>
      </c>
      <c r="C41" s="78">
        <v>2</v>
      </c>
      <c r="D41" s="39">
        <v>286.2</v>
      </c>
      <c r="E41" s="39">
        <f>C41*D41</f>
        <v>572.4</v>
      </c>
      <c r="F41" s="73" t="s">
        <v>46</v>
      </c>
      <c r="G41" s="82"/>
      <c r="H41" s="13"/>
    </row>
    <row r="42" spans="1:8" s="8" customFormat="1" ht="27.75" customHeight="1">
      <c r="A42" s="76" t="s">
        <v>32</v>
      </c>
      <c r="B42" s="77" t="s">
        <v>4</v>
      </c>
      <c r="C42" s="78">
        <v>4173.2</v>
      </c>
      <c r="D42" s="39">
        <v>0.03</v>
      </c>
      <c r="E42" s="39">
        <f>C42*D42</f>
        <v>125.19599999999998</v>
      </c>
      <c r="F42" s="73" t="s">
        <v>46</v>
      </c>
      <c r="G42" s="82"/>
      <c r="H42" s="13"/>
    </row>
    <row r="43" spans="1:8" ht="13.5" customHeight="1">
      <c r="A43" s="75" t="s">
        <v>14</v>
      </c>
      <c r="B43" s="179"/>
      <c r="C43" s="180"/>
      <c r="D43" s="181"/>
      <c r="E43" s="36"/>
      <c r="F43" s="70"/>
      <c r="G43" s="108"/>
      <c r="H43" s="2"/>
    </row>
    <row r="44" spans="1:8" ht="13.5" customHeight="1">
      <c r="A44" s="157" t="s">
        <v>98</v>
      </c>
      <c r="B44" s="169" t="s">
        <v>2</v>
      </c>
      <c r="C44" s="169">
        <v>21</v>
      </c>
      <c r="D44" s="169">
        <v>1.9</v>
      </c>
      <c r="E44" s="72">
        <f aca="true" t="shared" si="1" ref="E44:E49">C44*D44</f>
        <v>39.9</v>
      </c>
      <c r="F44" s="79" t="s">
        <v>45</v>
      </c>
      <c r="G44" s="170"/>
      <c r="H44" s="2"/>
    </row>
    <row r="45" spans="1:8" s="8" customFormat="1" ht="12" customHeight="1">
      <c r="A45" s="157" t="s">
        <v>55</v>
      </c>
      <c r="B45" s="82" t="s">
        <v>3</v>
      </c>
      <c r="C45" s="78">
        <v>1275</v>
      </c>
      <c r="D45" s="39">
        <v>0.31</v>
      </c>
      <c r="E45" s="39">
        <f t="shared" si="1"/>
        <v>395.25</v>
      </c>
      <c r="F45" s="79" t="s">
        <v>45</v>
      </c>
      <c r="G45" s="82"/>
      <c r="H45" s="13"/>
    </row>
    <row r="46" spans="1:8" s="8" customFormat="1" ht="12" customHeight="1">
      <c r="A46" s="76" t="s">
        <v>95</v>
      </c>
      <c r="B46" s="77" t="s">
        <v>2</v>
      </c>
      <c r="C46" s="78">
        <v>3</v>
      </c>
      <c r="D46" s="39">
        <v>6</v>
      </c>
      <c r="E46" s="39">
        <f t="shared" si="1"/>
        <v>18</v>
      </c>
      <c r="F46" s="79" t="s">
        <v>45</v>
      </c>
      <c r="G46" s="82" t="s">
        <v>96</v>
      </c>
      <c r="H46" s="13"/>
    </row>
    <row r="47" spans="1:8" s="8" customFormat="1" ht="12" customHeight="1">
      <c r="A47" s="76" t="s">
        <v>97</v>
      </c>
      <c r="B47" s="77" t="s">
        <v>2</v>
      </c>
      <c r="C47" s="78">
        <v>3</v>
      </c>
      <c r="D47" s="39">
        <v>0.99</v>
      </c>
      <c r="E47" s="39">
        <f t="shared" si="1"/>
        <v>2.9699999999999998</v>
      </c>
      <c r="F47" s="79" t="s">
        <v>45</v>
      </c>
      <c r="G47" s="82"/>
      <c r="H47" s="13"/>
    </row>
    <row r="48" spans="1:8" s="8" customFormat="1" ht="12" customHeight="1">
      <c r="A48" s="76" t="s">
        <v>99</v>
      </c>
      <c r="B48" s="77" t="s">
        <v>2</v>
      </c>
      <c r="C48" s="78">
        <v>6</v>
      </c>
      <c r="D48" s="39">
        <v>1.5</v>
      </c>
      <c r="E48" s="39">
        <f t="shared" si="1"/>
        <v>9</v>
      </c>
      <c r="F48" s="79" t="s">
        <v>45</v>
      </c>
      <c r="G48" s="115"/>
      <c r="H48" s="13"/>
    </row>
    <row r="49" spans="1:8" s="8" customFormat="1" ht="12">
      <c r="A49" s="76" t="s">
        <v>67</v>
      </c>
      <c r="B49" s="77" t="s">
        <v>2</v>
      </c>
      <c r="C49" s="78">
        <v>1</v>
      </c>
      <c r="D49" s="39">
        <v>27</v>
      </c>
      <c r="E49" s="39">
        <f t="shared" si="1"/>
        <v>27</v>
      </c>
      <c r="F49" s="79" t="s">
        <v>45</v>
      </c>
      <c r="G49" s="82"/>
      <c r="H49" s="13"/>
    </row>
    <row r="50" spans="1:8" ht="13.5" customHeight="1">
      <c r="A50" s="75" t="s">
        <v>15</v>
      </c>
      <c r="B50" s="47"/>
      <c r="C50" s="68"/>
      <c r="D50" s="80"/>
      <c r="E50" s="69"/>
      <c r="F50" s="70"/>
      <c r="G50" s="108"/>
      <c r="H50" s="2"/>
    </row>
    <row r="51" spans="1:14" s="8" customFormat="1" ht="12" customHeight="1">
      <c r="A51" s="76" t="s">
        <v>16</v>
      </c>
      <c r="B51" s="77" t="s">
        <v>4</v>
      </c>
      <c r="C51" s="78">
        <v>195</v>
      </c>
      <c r="D51" s="39">
        <v>1.5</v>
      </c>
      <c r="E51" s="39">
        <f>C51*D51</f>
        <v>292.5</v>
      </c>
      <c r="F51" s="79" t="s">
        <v>45</v>
      </c>
      <c r="G51" s="82"/>
      <c r="H51" s="9"/>
      <c r="M51" s="71"/>
      <c r="N51" s="71"/>
    </row>
    <row r="52" spans="1:8" s="8" customFormat="1" ht="12" customHeight="1">
      <c r="A52" s="74" t="s">
        <v>53</v>
      </c>
      <c r="B52" s="77"/>
      <c r="C52" s="78"/>
      <c r="D52" s="39" t="s">
        <v>52</v>
      </c>
      <c r="E52" s="72"/>
      <c r="F52" s="79" t="s">
        <v>45</v>
      </c>
      <c r="G52" s="116" t="s">
        <v>54</v>
      </c>
      <c r="H52" s="9"/>
    </row>
    <row r="53" spans="1:8" s="8" customFormat="1" ht="12" customHeight="1">
      <c r="A53" s="74"/>
      <c r="B53" s="32"/>
      <c r="C53" s="68"/>
      <c r="D53" s="39"/>
      <c r="E53" s="36"/>
      <c r="F53" s="79"/>
      <c r="G53" s="116"/>
      <c r="H53" s="9"/>
    </row>
    <row r="54" spans="1:8" s="59" customFormat="1" ht="12.75" customHeight="1">
      <c r="A54" s="163" t="s">
        <v>33</v>
      </c>
      <c r="B54" s="164"/>
      <c r="C54" s="68"/>
      <c r="D54" s="143"/>
      <c r="E54" s="144">
        <v>30</v>
      </c>
      <c r="F54" s="79" t="s">
        <v>45</v>
      </c>
      <c r="G54" s="145"/>
      <c r="H54" s="58"/>
    </row>
    <row r="55" spans="1:8" s="59" customFormat="1" ht="15.75" customHeight="1">
      <c r="A55" s="163"/>
      <c r="B55" s="164"/>
      <c r="C55" s="68"/>
      <c r="D55" s="143"/>
      <c r="E55" s="171">
        <f>SUM(E13:E54)</f>
        <v>2804.6784999999995</v>
      </c>
      <c r="F55" s="146"/>
      <c r="G55" s="145"/>
      <c r="H55" s="92"/>
    </row>
    <row r="56" spans="1:8" s="88" customFormat="1" ht="22.5" customHeight="1">
      <c r="A56" s="81" t="s">
        <v>68</v>
      </c>
      <c r="B56" s="77"/>
      <c r="C56" s="78"/>
      <c r="D56" s="39"/>
      <c r="E56" s="86">
        <f>H56-E57</f>
        <v>1333.2699999999995</v>
      </c>
      <c r="F56" s="87"/>
      <c r="G56" s="117"/>
      <c r="H56" s="93">
        <f>E55</f>
        <v>2804.6784999999995</v>
      </c>
    </row>
    <row r="57" spans="1:11" s="91" customFormat="1" ht="31.5">
      <c r="A57" s="81" t="s">
        <v>69</v>
      </c>
      <c r="B57" s="83"/>
      <c r="C57" s="84"/>
      <c r="D57" s="25"/>
      <c r="E57" s="89">
        <f>E34+E35+E36+E37+E38+E39+E41+E42</f>
        <v>1471.4085</v>
      </c>
      <c r="F57" s="90"/>
      <c r="G57" s="118"/>
      <c r="H57" s="94">
        <f>E57</f>
        <v>1471.4085</v>
      </c>
      <c r="K57" s="149"/>
    </row>
    <row r="58" spans="1:8" ht="15.75">
      <c r="A58" s="10"/>
      <c r="B58" s="35"/>
      <c r="C58" s="45"/>
      <c r="D58" s="38"/>
      <c r="E58" s="28"/>
      <c r="F58" s="28"/>
      <c r="G58" s="119"/>
      <c r="H58" s="95">
        <f>H56-H57</f>
        <v>1333.2699999999995</v>
      </c>
    </row>
    <row r="59" spans="1:8" s="5" customFormat="1" ht="24" customHeight="1">
      <c r="A59" s="188" t="s">
        <v>19</v>
      </c>
      <c r="B59" s="188"/>
      <c r="C59" s="188"/>
      <c r="D59" s="26"/>
      <c r="F59" s="53"/>
      <c r="G59" s="4" t="s">
        <v>93</v>
      </c>
      <c r="H59" s="96"/>
    </row>
    <row r="60" spans="1:7" s="5" customFormat="1" ht="24" customHeight="1" thickBot="1">
      <c r="A60" s="67" t="s">
        <v>50</v>
      </c>
      <c r="B60" s="56"/>
      <c r="C60" s="56"/>
      <c r="D60" s="26"/>
      <c r="F60" s="53"/>
      <c r="G60" s="4"/>
    </row>
    <row r="61" spans="1:7" s="5" customFormat="1" ht="24" customHeight="1" thickBot="1">
      <c r="A61" s="60"/>
      <c r="B61" s="183" t="s">
        <v>49</v>
      </c>
      <c r="C61" s="184"/>
      <c r="D61" s="184"/>
      <c r="E61" s="184"/>
      <c r="F61" s="184"/>
      <c r="G61" s="184"/>
    </row>
    <row r="63" spans="1:7" s="61" customFormat="1" ht="15.75">
      <c r="A63" s="57" t="s">
        <v>45</v>
      </c>
      <c r="B63" s="182" t="s">
        <v>70</v>
      </c>
      <c r="C63" s="182"/>
      <c r="D63" s="182"/>
      <c r="E63" s="182"/>
      <c r="F63" s="182"/>
      <c r="G63" s="182"/>
    </row>
    <row r="64" spans="1:7" s="61" customFormat="1" ht="15.75">
      <c r="A64" s="57" t="s">
        <v>46</v>
      </c>
      <c r="B64" s="182" t="s">
        <v>48</v>
      </c>
      <c r="C64" s="182"/>
      <c r="D64" s="182"/>
      <c r="E64" s="182"/>
      <c r="F64" s="182"/>
      <c r="G64" s="182"/>
    </row>
    <row r="65" spans="1:7" s="61" customFormat="1" ht="15.75">
      <c r="A65" s="57" t="s">
        <v>47</v>
      </c>
      <c r="B65" s="182" t="s">
        <v>51</v>
      </c>
      <c r="C65" s="182"/>
      <c r="D65" s="182"/>
      <c r="E65" s="182"/>
      <c r="F65" s="182"/>
      <c r="G65" s="182"/>
    </row>
    <row r="66" spans="1:7" ht="13.5" thickBot="1">
      <c r="A66" s="8"/>
      <c r="B66" s="23"/>
      <c r="G66" s="23"/>
    </row>
    <row r="67" spans="1:7" ht="18.75">
      <c r="A67" s="189" t="s">
        <v>40</v>
      </c>
      <c r="B67" s="190"/>
      <c r="C67" s="190"/>
      <c r="D67" s="190"/>
      <c r="E67" s="190"/>
      <c r="F67" s="190"/>
      <c r="G67" s="191"/>
    </row>
    <row r="68" spans="1:7" s="127" customFormat="1" ht="103.5" customHeight="1">
      <c r="A68" s="192" t="s">
        <v>89</v>
      </c>
      <c r="B68" s="193"/>
      <c r="C68" s="193"/>
      <c r="D68" s="193"/>
      <c r="E68" s="193"/>
      <c r="F68" s="193"/>
      <c r="G68" s="194"/>
    </row>
    <row r="69" spans="1:7" s="127" customFormat="1" ht="27" customHeight="1">
      <c r="A69" s="185" t="s">
        <v>90</v>
      </c>
      <c r="B69" s="186"/>
      <c r="C69" s="186"/>
      <c r="D69" s="186"/>
      <c r="E69" s="186"/>
      <c r="F69" s="186"/>
      <c r="G69" s="187"/>
    </row>
    <row r="70" spans="1:7" s="127" customFormat="1" ht="105" customHeight="1" thickBot="1">
      <c r="A70" s="203" t="s">
        <v>91</v>
      </c>
      <c r="B70" s="204"/>
      <c r="C70" s="204"/>
      <c r="D70" s="204"/>
      <c r="E70" s="204"/>
      <c r="F70" s="204"/>
      <c r="G70" s="205"/>
    </row>
    <row r="71" spans="1:7" s="61" customFormat="1" ht="15">
      <c r="A71" s="200"/>
      <c r="B71" s="200"/>
      <c r="C71" s="200"/>
      <c r="D71" s="200"/>
      <c r="E71" s="200"/>
      <c r="F71" s="200"/>
      <c r="G71" s="200"/>
    </row>
    <row r="72" spans="2:7" s="61" customFormat="1" ht="16.5" thickBot="1">
      <c r="B72" s="62"/>
      <c r="C72" s="63"/>
      <c r="D72" s="64"/>
      <c r="E72" s="65"/>
      <c r="F72" s="65"/>
      <c r="G72" s="62"/>
    </row>
    <row r="73" spans="1:7" ht="15.75" thickBot="1">
      <c r="A73" s="62" t="s">
        <v>65</v>
      </c>
      <c r="B73" s="208" t="s">
        <v>38</v>
      </c>
      <c r="C73" s="209"/>
      <c r="D73" s="209"/>
      <c r="E73" s="210"/>
      <c r="F73" s="211"/>
      <c r="G73" s="212"/>
    </row>
    <row r="74" spans="1:7" ht="13.5" thickBot="1">
      <c r="A74" s="8"/>
      <c r="B74" s="201" t="s">
        <v>39</v>
      </c>
      <c r="C74" s="202"/>
      <c r="D74" s="201"/>
      <c r="E74" s="213"/>
      <c r="F74" s="214"/>
      <c r="G74" s="215"/>
    </row>
    <row r="75" spans="1:7" ht="12.75">
      <c r="A75" s="8"/>
      <c r="C75" s="54"/>
      <c r="D75" s="206" t="s">
        <v>21</v>
      </c>
      <c r="E75" s="206"/>
      <c r="F75" s="207" t="s">
        <v>22</v>
      </c>
      <c r="G75" s="207"/>
    </row>
    <row r="76" spans="1:2" ht="12.75">
      <c r="A76"/>
      <c r="B76" s="27"/>
    </row>
    <row r="77" spans="1:7" ht="18" customHeight="1">
      <c r="A77" s="5"/>
      <c r="C77" s="62"/>
      <c r="D77" s="62"/>
      <c r="E77" s="62"/>
      <c r="G77" s="4"/>
    </row>
    <row r="78" spans="1:2" ht="12.75">
      <c r="A78"/>
      <c r="B78" s="27"/>
    </row>
    <row r="79" spans="1:2" ht="12.75">
      <c r="A79"/>
      <c r="B79" s="27"/>
    </row>
    <row r="80" spans="1:2" ht="12.75">
      <c r="A80"/>
      <c r="B80" s="27"/>
    </row>
    <row r="81" spans="1:2" ht="12.75">
      <c r="A81"/>
      <c r="B81" s="27"/>
    </row>
    <row r="82" spans="1:2" ht="12.75">
      <c r="A82"/>
      <c r="B82" s="27"/>
    </row>
    <row r="83" spans="1:2" ht="12.75">
      <c r="A83"/>
      <c r="B83" s="27"/>
    </row>
    <row r="84" spans="1:2" ht="12.75">
      <c r="A84"/>
      <c r="B84" s="27"/>
    </row>
    <row r="85" spans="1:2" ht="12.75">
      <c r="A85"/>
      <c r="B85" s="27"/>
    </row>
    <row r="86" spans="1:2" ht="12.75">
      <c r="A86"/>
      <c r="B86" s="27"/>
    </row>
    <row r="87" spans="1:2" ht="12.75">
      <c r="A87"/>
      <c r="B87" s="27"/>
    </row>
    <row r="88" spans="1:2" ht="12.75">
      <c r="A88"/>
      <c r="B88" s="27"/>
    </row>
    <row r="89" spans="1:2" ht="12.75">
      <c r="A89"/>
      <c r="B89" s="27"/>
    </row>
    <row r="90" spans="1:2" ht="12.75">
      <c r="A90"/>
      <c r="B90" s="27"/>
    </row>
    <row r="91" spans="1:2" ht="12.75">
      <c r="A91"/>
      <c r="B91" s="27"/>
    </row>
    <row r="92" spans="1:2" ht="12.75">
      <c r="A92"/>
      <c r="B92" s="27"/>
    </row>
    <row r="93" spans="1:2" ht="12.75">
      <c r="A93"/>
      <c r="B93" s="27"/>
    </row>
    <row r="94" spans="1:2" ht="12.75">
      <c r="A94"/>
      <c r="B94" s="27"/>
    </row>
    <row r="95" spans="1:2" ht="12.75">
      <c r="A95"/>
      <c r="B95" s="27"/>
    </row>
    <row r="96" spans="1:2" ht="12.75">
      <c r="A96"/>
      <c r="B96" s="27"/>
    </row>
    <row r="97" spans="1:2" ht="12.75">
      <c r="A97"/>
      <c r="B97" s="27"/>
    </row>
    <row r="98" spans="1:2" ht="12.75">
      <c r="A98"/>
      <c r="B98" s="27"/>
    </row>
    <row r="99" spans="1:2" ht="12.75">
      <c r="A99"/>
      <c r="B99" s="27"/>
    </row>
    <row r="100" spans="1:2" ht="12.75">
      <c r="A100"/>
      <c r="B100" s="27"/>
    </row>
    <row r="101" spans="1:2" ht="12.75">
      <c r="A101"/>
      <c r="B101" s="27"/>
    </row>
    <row r="102" spans="1:2" ht="12.75">
      <c r="A102"/>
      <c r="B102" s="27"/>
    </row>
    <row r="103" spans="1:2" ht="12.75">
      <c r="A103"/>
      <c r="B103" s="27"/>
    </row>
    <row r="104" spans="1:2" ht="12.75">
      <c r="A104"/>
      <c r="B104" s="27"/>
    </row>
    <row r="105" spans="1:2" ht="12.75">
      <c r="A105"/>
      <c r="B105" s="27"/>
    </row>
    <row r="106" spans="1:2" ht="12.75">
      <c r="A106"/>
      <c r="B106" s="27"/>
    </row>
    <row r="107" spans="1:2" ht="12.75">
      <c r="A107"/>
      <c r="B107" s="27"/>
    </row>
    <row r="108" spans="1:2" ht="12.75">
      <c r="A108"/>
      <c r="B108" s="27"/>
    </row>
    <row r="109" spans="1:2" ht="12.75">
      <c r="A109"/>
      <c r="B109" s="27"/>
    </row>
    <row r="110" spans="1:2" ht="12.75">
      <c r="A110"/>
      <c r="B110" s="27"/>
    </row>
    <row r="111" spans="1:2" ht="12.75">
      <c r="A111"/>
      <c r="B111" s="27"/>
    </row>
    <row r="112" spans="1:2" ht="12.75">
      <c r="A112"/>
      <c r="B112" s="27"/>
    </row>
    <row r="113" spans="1:2" ht="12.75">
      <c r="A113"/>
      <c r="B113" s="27"/>
    </row>
    <row r="114" spans="1:2" ht="12.75">
      <c r="A114"/>
      <c r="B114" s="27"/>
    </row>
    <row r="115" spans="1:2" ht="12.75">
      <c r="A115"/>
      <c r="B115" s="27"/>
    </row>
    <row r="116" spans="1:2" ht="12.75">
      <c r="A116"/>
      <c r="B116" s="27"/>
    </row>
    <row r="117" spans="1:2" ht="12.75">
      <c r="A117"/>
      <c r="B117" s="27"/>
    </row>
    <row r="118" spans="1:2" ht="12.75">
      <c r="A118"/>
      <c r="B118" s="27"/>
    </row>
    <row r="119" spans="1:2" ht="12.75">
      <c r="A119"/>
      <c r="B119" s="27"/>
    </row>
    <row r="120" spans="1:2" ht="12.75">
      <c r="A120"/>
      <c r="B120" s="27"/>
    </row>
    <row r="121" spans="1:2" ht="12.75">
      <c r="A121"/>
      <c r="B121" s="27"/>
    </row>
    <row r="122" spans="1:2" ht="12.75">
      <c r="A122"/>
      <c r="B122" s="27"/>
    </row>
    <row r="123" spans="1:2" ht="12.75">
      <c r="A123"/>
      <c r="B123" s="27"/>
    </row>
    <row r="124" spans="1:2" ht="12.75">
      <c r="A124"/>
      <c r="B124" s="27"/>
    </row>
    <row r="125" spans="1:2" ht="12.75">
      <c r="A125"/>
      <c r="B125" s="27"/>
    </row>
    <row r="126" spans="1:2" ht="12.75">
      <c r="A126"/>
      <c r="B126" s="27"/>
    </row>
    <row r="127" spans="1:2" ht="12.75">
      <c r="A127"/>
      <c r="B127" s="27"/>
    </row>
    <row r="128" spans="1:2" ht="12.75">
      <c r="A128"/>
      <c r="B128" s="27"/>
    </row>
    <row r="129" spans="1:2" ht="12.75">
      <c r="A129"/>
      <c r="B129" s="27"/>
    </row>
    <row r="130" spans="1:2" ht="12.75">
      <c r="A130"/>
      <c r="B130" s="27"/>
    </row>
    <row r="131" spans="1:2" ht="12.75">
      <c r="A131"/>
      <c r="B131" s="27"/>
    </row>
    <row r="132" spans="1:2" ht="12.75">
      <c r="A132"/>
      <c r="B132" s="27"/>
    </row>
    <row r="133" spans="1:2" ht="12.75">
      <c r="A133"/>
      <c r="B133" s="27"/>
    </row>
    <row r="134" spans="1:2" ht="12.75">
      <c r="A134"/>
      <c r="B134" s="27"/>
    </row>
    <row r="135" spans="1:2" ht="12.75">
      <c r="A135"/>
      <c r="B135" s="27"/>
    </row>
    <row r="136" spans="1:2" ht="12.75">
      <c r="A136"/>
      <c r="B136" s="27"/>
    </row>
    <row r="137" spans="1:2" ht="12.75">
      <c r="A137"/>
      <c r="B137" s="27"/>
    </row>
    <row r="138" spans="1:2" ht="12.75">
      <c r="A138"/>
      <c r="B138" s="27"/>
    </row>
    <row r="139" spans="1:2" ht="12.75">
      <c r="A139"/>
      <c r="B139" s="27"/>
    </row>
    <row r="140" spans="1:2" ht="12.75">
      <c r="A140"/>
      <c r="B140" s="27"/>
    </row>
    <row r="141" spans="1:2" ht="12.75">
      <c r="A141"/>
      <c r="B141" s="27"/>
    </row>
    <row r="142" spans="1:2" ht="12.75">
      <c r="A142"/>
      <c r="B142" s="27"/>
    </row>
    <row r="143" spans="1:2" ht="12.75">
      <c r="A143"/>
      <c r="B143" s="27"/>
    </row>
    <row r="144" spans="1:2" ht="12.75">
      <c r="A144"/>
      <c r="B144" s="27"/>
    </row>
    <row r="145" spans="1:2" ht="12.75">
      <c r="A145"/>
      <c r="B145" s="27"/>
    </row>
    <row r="146" spans="1:2" ht="12.75">
      <c r="A146"/>
      <c r="B146" s="27"/>
    </row>
    <row r="147" spans="1:2" ht="12.75">
      <c r="A147"/>
      <c r="B147" s="27"/>
    </row>
    <row r="148" spans="1:2" ht="12.75">
      <c r="A148"/>
      <c r="B148" s="27"/>
    </row>
    <row r="149" spans="1:2" ht="12.75">
      <c r="A149"/>
      <c r="B149" s="27"/>
    </row>
    <row r="150" spans="1:2" ht="12.75">
      <c r="A150"/>
      <c r="B150" s="27"/>
    </row>
    <row r="151" spans="1:2" ht="12.75">
      <c r="A151"/>
      <c r="B151" s="27"/>
    </row>
    <row r="152" spans="1:2" ht="12.75">
      <c r="A152"/>
      <c r="B152" s="27"/>
    </row>
    <row r="153" spans="1:2" ht="12.75">
      <c r="A153"/>
      <c r="B153" s="27"/>
    </row>
    <row r="154" spans="1:2" ht="12.75">
      <c r="A154"/>
      <c r="B154" s="27"/>
    </row>
    <row r="155" spans="1:2" ht="12.75">
      <c r="A155"/>
      <c r="B155" s="27"/>
    </row>
    <row r="156" spans="1:2" ht="12.75">
      <c r="A156"/>
      <c r="B156" s="27"/>
    </row>
    <row r="157" spans="1:2" ht="12.75">
      <c r="A157"/>
      <c r="B157" s="27"/>
    </row>
    <row r="158" spans="1:2" ht="12.75">
      <c r="A158"/>
      <c r="B158" s="27"/>
    </row>
    <row r="159" spans="1:2" ht="12.75">
      <c r="A159"/>
      <c r="B159" s="27"/>
    </row>
    <row r="160" spans="1:2" ht="12.75">
      <c r="A160"/>
      <c r="B160" s="27"/>
    </row>
    <row r="161" spans="1:2" ht="12.75">
      <c r="A161"/>
      <c r="B161" s="27"/>
    </row>
    <row r="162" spans="1:2" ht="12.75">
      <c r="A162"/>
      <c r="B162" s="27"/>
    </row>
    <row r="163" spans="1:2" ht="12.75">
      <c r="A163"/>
      <c r="B163" s="27"/>
    </row>
    <row r="164" spans="1:2" ht="12.75">
      <c r="A164"/>
      <c r="B164" s="27"/>
    </row>
    <row r="165" spans="1:2" ht="12.75">
      <c r="A165"/>
      <c r="B165" s="27"/>
    </row>
    <row r="166" spans="1:2" ht="12.75">
      <c r="A166"/>
      <c r="B166" s="27"/>
    </row>
    <row r="167" spans="1:2" ht="12.75">
      <c r="A167"/>
      <c r="B167" s="27"/>
    </row>
    <row r="168" spans="1:2" ht="12.75">
      <c r="A168"/>
      <c r="B168" s="27"/>
    </row>
    <row r="169" spans="1:2" ht="12.75">
      <c r="A169"/>
      <c r="B169" s="27"/>
    </row>
    <row r="170" spans="1:2" ht="12.75">
      <c r="A170"/>
      <c r="B170" s="27"/>
    </row>
    <row r="171" spans="1:2" ht="12.75">
      <c r="A171"/>
      <c r="B171" s="27"/>
    </row>
    <row r="172" spans="1:2" ht="12.75">
      <c r="A172"/>
      <c r="B172" s="27"/>
    </row>
    <row r="173" spans="1:2" ht="12.75">
      <c r="A173"/>
      <c r="B173" s="27"/>
    </row>
    <row r="174" spans="1:2" ht="12.75">
      <c r="A174"/>
      <c r="B174" s="27"/>
    </row>
    <row r="175" spans="1:2" ht="12.75">
      <c r="A175"/>
      <c r="B175" s="27"/>
    </row>
    <row r="176" spans="1:2" ht="12.75">
      <c r="A176"/>
      <c r="B176" s="27"/>
    </row>
    <row r="177" spans="1:2" ht="12.75">
      <c r="A177"/>
      <c r="B177" s="27"/>
    </row>
    <row r="178" spans="1:2" ht="12.75">
      <c r="A178"/>
      <c r="B178" s="27"/>
    </row>
    <row r="179" spans="1:2" ht="12.75">
      <c r="A179"/>
      <c r="B179" s="27"/>
    </row>
    <row r="180" spans="1:2" ht="12.75">
      <c r="A180"/>
      <c r="B180" s="27"/>
    </row>
    <row r="181" spans="1:2" ht="12.75">
      <c r="A181"/>
      <c r="B181" s="27"/>
    </row>
    <row r="182" spans="1:2" ht="12.75">
      <c r="A182"/>
      <c r="B182" s="27"/>
    </row>
    <row r="183" spans="1:2" ht="12.75">
      <c r="A183"/>
      <c r="B183" s="27"/>
    </row>
    <row r="184" spans="1:2" ht="12.75">
      <c r="A184"/>
      <c r="B184" s="27"/>
    </row>
    <row r="185" spans="1:2" ht="12.75">
      <c r="A185"/>
      <c r="B185" s="27"/>
    </row>
    <row r="186" spans="1:2" ht="12.75">
      <c r="A186"/>
      <c r="B186" s="27"/>
    </row>
    <row r="187" spans="1:2" ht="12.75">
      <c r="A187"/>
      <c r="B187" s="27"/>
    </row>
    <row r="188" spans="1:2" ht="12.75">
      <c r="A188"/>
      <c r="B188" s="27"/>
    </row>
    <row r="189" spans="1:2" ht="12.75">
      <c r="A189"/>
      <c r="B189" s="27"/>
    </row>
    <row r="190" spans="1:2" ht="12.75">
      <c r="A190"/>
      <c r="B190" s="27"/>
    </row>
    <row r="191" spans="1:2" ht="12.75">
      <c r="A191"/>
      <c r="B191" s="27"/>
    </row>
    <row r="192" spans="1:2" ht="12.75">
      <c r="A192"/>
      <c r="B192" s="27"/>
    </row>
    <row r="193" spans="1:2" ht="12.75">
      <c r="A193"/>
      <c r="B193" s="27"/>
    </row>
    <row r="194" spans="1:2" ht="12.75">
      <c r="A194"/>
      <c r="B194" s="27"/>
    </row>
    <row r="195" spans="1:2" ht="12.75">
      <c r="A195"/>
      <c r="B195" s="27"/>
    </row>
    <row r="196" spans="1:2" ht="12.75">
      <c r="A196"/>
      <c r="B196" s="27"/>
    </row>
  </sheetData>
  <sheetProtection/>
  <autoFilter ref="A10:G57"/>
  <mergeCells count="25">
    <mergeCell ref="A71:G71"/>
    <mergeCell ref="B74:C74"/>
    <mergeCell ref="A70:G70"/>
    <mergeCell ref="D75:E75"/>
    <mergeCell ref="F75:G75"/>
    <mergeCell ref="B73:E73"/>
    <mergeCell ref="F73:G73"/>
    <mergeCell ref="D74:E74"/>
    <mergeCell ref="F74:G74"/>
    <mergeCell ref="A1:G1"/>
    <mergeCell ref="A3:G3"/>
    <mergeCell ref="A4:G4"/>
    <mergeCell ref="A7:G7"/>
    <mergeCell ref="B5:E5"/>
    <mergeCell ref="A6:G6"/>
    <mergeCell ref="B30:D30"/>
    <mergeCell ref="B65:G65"/>
    <mergeCell ref="B61:G61"/>
    <mergeCell ref="A69:G69"/>
    <mergeCell ref="B64:G64"/>
    <mergeCell ref="A59:C59"/>
    <mergeCell ref="B43:D43"/>
    <mergeCell ref="B63:G63"/>
    <mergeCell ref="A67:G67"/>
    <mergeCell ref="A68:G6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45.00390625" style="121" customWidth="1"/>
    <col min="2" max="2" width="9.375" style="122" bestFit="1" customWidth="1"/>
    <col min="3" max="3" width="8.125" style="123" customWidth="1"/>
    <col min="4" max="4" width="11.125" style="124" customWidth="1"/>
    <col min="5" max="5" width="11.625" style="125" customWidth="1"/>
    <col min="6" max="6" width="21.75390625" style="126" customWidth="1"/>
    <col min="7" max="12" width="9.125" style="127" customWidth="1"/>
    <col min="13" max="13" width="10.00390625" style="127" bestFit="1" customWidth="1"/>
    <col min="14" max="16384" width="9.125" style="127" customWidth="1"/>
  </cols>
  <sheetData>
    <row r="1" spans="1:8" s="148" customFormat="1" ht="18" customHeight="1">
      <c r="A1" s="218" t="s">
        <v>85</v>
      </c>
      <c r="B1" s="218"/>
      <c r="C1" s="218"/>
      <c r="D1" s="218"/>
      <c r="E1" s="218"/>
      <c r="F1" s="218"/>
      <c r="H1" s="99">
        <v>4200.2</v>
      </c>
    </row>
    <row r="2" spans="1:6" s="148" customFormat="1" ht="12.75">
      <c r="A2" s="218" t="s">
        <v>101</v>
      </c>
      <c r="B2" s="218"/>
      <c r="C2" s="218"/>
      <c r="D2" s="218"/>
      <c r="E2" s="218"/>
      <c r="F2" s="218"/>
    </row>
    <row r="3" spans="1:6" s="148" customFormat="1" ht="12.75">
      <c r="A3" s="218" t="s">
        <v>86</v>
      </c>
      <c r="B3" s="218"/>
      <c r="C3" s="218"/>
      <c r="D3" s="218"/>
      <c r="E3" s="218"/>
      <c r="F3" s="218"/>
    </row>
    <row r="4" spans="1:6" s="148" customFormat="1" ht="12.75">
      <c r="A4" s="218" t="s">
        <v>87</v>
      </c>
      <c r="B4" s="218"/>
      <c r="C4" s="218"/>
      <c r="D4" s="218"/>
      <c r="E4" s="218"/>
      <c r="F4" s="218"/>
    </row>
    <row r="5" spans="5:6" ht="13.5" customHeight="1">
      <c r="E5" s="150"/>
      <c r="F5" s="148"/>
    </row>
    <row r="6" spans="1:6" s="130" customFormat="1" ht="15.75">
      <c r="A6" s="216" t="s">
        <v>88</v>
      </c>
      <c r="B6" s="216"/>
      <c r="C6" s="216"/>
      <c r="D6" s="216"/>
      <c r="E6" s="216"/>
      <c r="F6" s="216"/>
    </row>
    <row r="7" spans="1:6" s="130" customFormat="1" ht="15.75" customHeight="1">
      <c r="A7" s="216" t="s">
        <v>100</v>
      </c>
      <c r="B7" s="216"/>
      <c r="C7" s="216"/>
      <c r="D7" s="216"/>
      <c r="E7" s="216"/>
      <c r="F7" s="216"/>
    </row>
    <row r="8" spans="1:6" s="130" customFormat="1" ht="18">
      <c r="A8" s="128" t="s">
        <v>44</v>
      </c>
      <c r="B8" s="217" t="s">
        <v>65</v>
      </c>
      <c r="C8" s="217"/>
      <c r="D8" s="217"/>
      <c r="E8" s="217"/>
      <c r="F8" s="129"/>
    </row>
    <row r="9" spans="1:6" s="130" customFormat="1" ht="16.5" customHeight="1">
      <c r="A9" s="216" t="s">
        <v>92</v>
      </c>
      <c r="B9" s="216"/>
      <c r="C9" s="216"/>
      <c r="D9" s="216"/>
      <c r="E9" s="216"/>
      <c r="F9" s="216"/>
    </row>
    <row r="10" spans="1:6" s="136" customFormat="1" ht="9.75" customHeight="1">
      <c r="A10" s="131"/>
      <c r="B10" s="132"/>
      <c r="C10" s="133"/>
      <c r="D10" s="134"/>
      <c r="E10" s="135"/>
      <c r="F10" s="132"/>
    </row>
    <row r="11" spans="1:6" s="138" customFormat="1" ht="75.75" customHeight="1">
      <c r="A11" s="137" t="s">
        <v>0</v>
      </c>
      <c r="B11" s="82" t="s">
        <v>25</v>
      </c>
      <c r="C11" s="78" t="s">
        <v>26</v>
      </c>
      <c r="D11" s="39" t="s">
        <v>20</v>
      </c>
      <c r="E11" s="137" t="s">
        <v>66</v>
      </c>
      <c r="F11" s="137" t="s">
        <v>84</v>
      </c>
    </row>
    <row r="12" spans="1:6" s="140" customFormat="1" ht="12.75" customHeight="1">
      <c r="A12" s="139">
        <v>1</v>
      </c>
      <c r="B12" s="156">
        <v>2</v>
      </c>
      <c r="C12" s="139">
        <v>3</v>
      </c>
      <c r="D12" s="139">
        <v>4</v>
      </c>
      <c r="E12" s="139">
        <v>5</v>
      </c>
      <c r="F12" s="139">
        <v>6</v>
      </c>
    </row>
    <row r="13" spans="1:6" s="148" customFormat="1" ht="12" customHeight="1">
      <c r="A13" s="172" t="s">
        <v>5</v>
      </c>
      <c r="B13" s="24"/>
      <c r="C13" s="41"/>
      <c r="D13" s="25"/>
      <c r="E13" s="29"/>
      <c r="F13" s="141"/>
    </row>
    <row r="14" spans="1:6" s="46" customFormat="1" ht="15.75" customHeight="1" hidden="1">
      <c r="A14" s="74" t="s">
        <v>7</v>
      </c>
      <c r="B14" s="47"/>
      <c r="C14" s="44"/>
      <c r="D14" s="39"/>
      <c r="E14" s="36"/>
      <c r="F14" s="155"/>
    </row>
    <row r="15" spans="1:6" s="148" customFormat="1" ht="15.75" customHeight="1" hidden="1">
      <c r="A15" s="76" t="s">
        <v>36</v>
      </c>
      <c r="B15" s="77" t="s">
        <v>4</v>
      </c>
      <c r="C15" s="78"/>
      <c r="D15" s="39" t="s">
        <v>77</v>
      </c>
      <c r="E15" s="39"/>
      <c r="F15" s="110"/>
    </row>
    <row r="16" spans="1:6" s="46" customFormat="1" ht="15.75" customHeight="1" hidden="1">
      <c r="A16" s="76" t="s">
        <v>31</v>
      </c>
      <c r="B16" s="77" t="s">
        <v>3</v>
      </c>
      <c r="C16" s="78">
        <v>8</v>
      </c>
      <c r="D16" s="39">
        <v>1.35</v>
      </c>
      <c r="E16" s="39">
        <f>C16*D16</f>
        <v>10.8</v>
      </c>
      <c r="F16" s="110"/>
    </row>
    <row r="17" spans="1:6" s="46" customFormat="1" ht="15.75" customHeight="1" hidden="1">
      <c r="A17" s="76" t="s">
        <v>63</v>
      </c>
      <c r="B17" s="77" t="s">
        <v>4</v>
      </c>
      <c r="C17" s="78">
        <v>1.5</v>
      </c>
      <c r="D17" s="39">
        <v>1.3</v>
      </c>
      <c r="E17" s="72">
        <f>C17*D17</f>
        <v>1.9500000000000002</v>
      </c>
      <c r="F17" s="110"/>
    </row>
    <row r="18" spans="1:6" s="46" customFormat="1" ht="15.75" customHeight="1" hidden="1">
      <c r="A18" s="76" t="s">
        <v>64</v>
      </c>
      <c r="B18" s="77" t="s">
        <v>4</v>
      </c>
      <c r="C18" s="78">
        <v>1.5</v>
      </c>
      <c r="D18" s="39" t="s">
        <v>77</v>
      </c>
      <c r="E18" s="72"/>
      <c r="F18" s="110"/>
    </row>
    <row r="19" spans="1:6" s="46" customFormat="1" ht="15" customHeight="1">
      <c r="A19" s="74" t="s">
        <v>8</v>
      </c>
      <c r="B19" s="32"/>
      <c r="C19" s="44"/>
      <c r="D19" s="39"/>
      <c r="E19" s="36"/>
      <c r="F19" s="110"/>
    </row>
    <row r="20" spans="1:6" s="148" customFormat="1" ht="18" customHeight="1">
      <c r="A20" s="76" t="s">
        <v>10</v>
      </c>
      <c r="B20" s="77" t="s">
        <v>2</v>
      </c>
      <c r="C20" s="78">
        <v>1</v>
      </c>
      <c r="D20" s="39">
        <v>14</v>
      </c>
      <c r="E20" s="39">
        <f>C20*D20</f>
        <v>14</v>
      </c>
      <c r="F20" s="110" t="s">
        <v>105</v>
      </c>
    </row>
    <row r="21" spans="1:7" s="46" customFormat="1" ht="17.25" customHeight="1" hidden="1">
      <c r="A21" s="76" t="s">
        <v>61</v>
      </c>
      <c r="B21" s="77" t="s">
        <v>2</v>
      </c>
      <c r="C21" s="78">
        <v>5</v>
      </c>
      <c r="D21" s="39" t="s">
        <v>77</v>
      </c>
      <c r="E21" s="72"/>
      <c r="F21" s="110"/>
      <c r="G21" s="142"/>
    </row>
    <row r="22" spans="1:6" s="46" customFormat="1" ht="17.25" customHeight="1">
      <c r="A22" s="75" t="s">
        <v>11</v>
      </c>
      <c r="B22" s="47"/>
      <c r="C22" s="68"/>
      <c r="D22" s="39"/>
      <c r="E22" s="36"/>
      <c r="F22" s="110"/>
    </row>
    <row r="23" spans="1:6" s="148" customFormat="1" ht="15.75" customHeight="1">
      <c r="A23" s="74" t="s">
        <v>12</v>
      </c>
      <c r="B23" s="179"/>
      <c r="C23" s="180"/>
      <c r="D23" s="181"/>
      <c r="E23" s="36"/>
      <c r="F23" s="110"/>
    </row>
    <row r="24" spans="1:6" s="148" customFormat="1" ht="13.5" customHeight="1" hidden="1">
      <c r="A24" s="76" t="s">
        <v>17</v>
      </c>
      <c r="B24" s="77" t="s">
        <v>3</v>
      </c>
      <c r="C24" s="102">
        <v>30</v>
      </c>
      <c r="D24" s="39">
        <v>0.65</v>
      </c>
      <c r="E24" s="39">
        <f>C24*D24</f>
        <v>19.5</v>
      </c>
      <c r="F24" s="110"/>
    </row>
    <row r="25" spans="1:6" s="46" customFormat="1" ht="13.5" customHeight="1">
      <c r="A25" s="76" t="s">
        <v>28</v>
      </c>
      <c r="B25" s="77" t="s">
        <v>2</v>
      </c>
      <c r="C25" s="102">
        <v>2</v>
      </c>
      <c r="D25" s="39">
        <v>5.1</v>
      </c>
      <c r="E25" s="39">
        <f>C25*D25</f>
        <v>10.2</v>
      </c>
      <c r="F25" s="110" t="s">
        <v>105</v>
      </c>
    </row>
    <row r="26" spans="1:6" s="46" customFormat="1" ht="12" customHeight="1">
      <c r="A26" s="74" t="s">
        <v>13</v>
      </c>
      <c r="B26" s="32"/>
      <c r="C26" s="68"/>
      <c r="D26" s="39"/>
      <c r="E26" s="36"/>
      <c r="F26" s="110"/>
    </row>
    <row r="27" spans="1:6" s="148" customFormat="1" ht="15" customHeight="1">
      <c r="A27" s="76" t="s">
        <v>72</v>
      </c>
      <c r="B27" s="82" t="s">
        <v>3</v>
      </c>
      <c r="C27" s="78">
        <f>505.1/2</f>
        <v>252.55</v>
      </c>
      <c r="D27" s="39">
        <v>1.1</v>
      </c>
      <c r="E27" s="39">
        <f>C27*D27</f>
        <v>277.805</v>
      </c>
      <c r="F27" s="110" t="s">
        <v>105</v>
      </c>
    </row>
    <row r="28" spans="1:6" s="148" customFormat="1" ht="13.5" customHeight="1" hidden="1">
      <c r="A28" s="76" t="s">
        <v>73</v>
      </c>
      <c r="B28" s="82" t="s">
        <v>3</v>
      </c>
      <c r="C28" s="78">
        <f>505.1/2</f>
        <v>252.55</v>
      </c>
      <c r="D28" s="39">
        <v>1.1</v>
      </c>
      <c r="E28" s="39">
        <f>C28*D28</f>
        <v>277.805</v>
      </c>
      <c r="F28" s="110"/>
    </row>
    <row r="29" spans="1:6" s="46" customFormat="1" ht="14.25" customHeight="1">
      <c r="A29" s="76" t="s">
        <v>42</v>
      </c>
      <c r="B29" s="160" t="s">
        <v>3</v>
      </c>
      <c r="C29" s="78">
        <f>505.1/2</f>
        <v>252.55</v>
      </c>
      <c r="D29" s="161">
        <v>0.35</v>
      </c>
      <c r="E29" s="39">
        <f>C29*D29</f>
        <v>88.3925</v>
      </c>
      <c r="F29" s="110" t="s">
        <v>105</v>
      </c>
    </row>
    <row r="30" spans="1:6" s="142" customFormat="1" ht="12" customHeight="1">
      <c r="A30" s="76" t="s">
        <v>43</v>
      </c>
      <c r="B30" s="162" t="s">
        <v>3</v>
      </c>
      <c r="C30" s="78">
        <f>505.1/2</f>
        <v>252.55</v>
      </c>
      <c r="D30" s="161">
        <v>0.2</v>
      </c>
      <c r="E30" s="39">
        <f>C30*D30</f>
        <v>50.510000000000005</v>
      </c>
      <c r="F30" s="110" t="s">
        <v>105</v>
      </c>
    </row>
    <row r="31" spans="1:6" s="46" customFormat="1" ht="13.5" customHeight="1" hidden="1">
      <c r="A31" s="76" t="s">
        <v>37</v>
      </c>
      <c r="B31" s="77" t="s">
        <v>3</v>
      </c>
      <c r="C31" s="102">
        <v>30</v>
      </c>
      <c r="D31" s="39">
        <v>0.8</v>
      </c>
      <c r="E31" s="39">
        <f>C31*D31</f>
        <v>24</v>
      </c>
      <c r="F31" s="110"/>
    </row>
    <row r="32" spans="1:6" s="46" customFormat="1" ht="12" customHeight="1">
      <c r="A32" s="75" t="s">
        <v>14</v>
      </c>
      <c r="B32" s="179"/>
      <c r="C32" s="180"/>
      <c r="D32" s="181"/>
      <c r="E32" s="36"/>
      <c r="F32" s="110"/>
    </row>
    <row r="33" spans="1:6" ht="13.5" customHeight="1">
      <c r="A33" s="157" t="s">
        <v>98</v>
      </c>
      <c r="B33" s="169" t="s">
        <v>2</v>
      </c>
      <c r="C33" s="79">
        <v>21</v>
      </c>
      <c r="D33" s="79">
        <v>1.9</v>
      </c>
      <c r="E33" s="72">
        <f aca="true" t="shared" si="0" ref="E33:E38">C33*D33</f>
        <v>39.9</v>
      </c>
      <c r="F33" s="110" t="s">
        <v>105</v>
      </c>
    </row>
    <row r="34" spans="1:6" s="46" customFormat="1" ht="12" customHeight="1">
      <c r="A34" s="157" t="s">
        <v>55</v>
      </c>
      <c r="B34" s="82" t="s">
        <v>3</v>
      </c>
      <c r="C34" s="78">
        <v>950</v>
      </c>
      <c r="D34" s="39">
        <v>0.31</v>
      </c>
      <c r="E34" s="39">
        <f t="shared" si="0"/>
        <v>294.5</v>
      </c>
      <c r="F34" s="110" t="s">
        <v>105</v>
      </c>
    </row>
    <row r="35" spans="1:6" ht="12.75" customHeight="1">
      <c r="A35" s="76" t="s">
        <v>95</v>
      </c>
      <c r="B35" s="77" t="s">
        <v>2</v>
      </c>
      <c r="C35" s="78">
        <v>3</v>
      </c>
      <c r="D35" s="39">
        <v>6</v>
      </c>
      <c r="E35" s="39">
        <f t="shared" si="0"/>
        <v>18</v>
      </c>
      <c r="F35" s="110" t="s">
        <v>105</v>
      </c>
    </row>
    <row r="36" spans="1:6" s="46" customFormat="1" ht="14.25" customHeight="1">
      <c r="A36" s="76" t="s">
        <v>97</v>
      </c>
      <c r="B36" s="77" t="s">
        <v>2</v>
      </c>
      <c r="C36" s="78">
        <v>3</v>
      </c>
      <c r="D36" s="39">
        <v>0.99</v>
      </c>
      <c r="E36" s="39">
        <f t="shared" si="0"/>
        <v>2.9699999999999998</v>
      </c>
      <c r="F36" s="110" t="s">
        <v>105</v>
      </c>
    </row>
    <row r="37" spans="1:6" s="46" customFormat="1" ht="15" customHeight="1">
      <c r="A37" s="76" t="s">
        <v>99</v>
      </c>
      <c r="B37" s="77" t="s">
        <v>2</v>
      </c>
      <c r="C37" s="78">
        <v>6</v>
      </c>
      <c r="D37" s="39">
        <v>1.5</v>
      </c>
      <c r="E37" s="39">
        <f t="shared" si="0"/>
        <v>9</v>
      </c>
      <c r="F37" s="110" t="s">
        <v>105</v>
      </c>
    </row>
    <row r="38" spans="1:9" s="46" customFormat="1" ht="12.75" customHeight="1">
      <c r="A38" s="76" t="s">
        <v>67</v>
      </c>
      <c r="B38" s="77" t="s">
        <v>2</v>
      </c>
      <c r="C38" s="78">
        <v>1</v>
      </c>
      <c r="D38" s="39">
        <v>27</v>
      </c>
      <c r="E38" s="39">
        <f t="shared" si="0"/>
        <v>27</v>
      </c>
      <c r="F38" s="110" t="s">
        <v>105</v>
      </c>
      <c r="I38" s="159"/>
    </row>
    <row r="39" spans="1:6" s="148" customFormat="1" ht="13.5" customHeight="1">
      <c r="A39" s="75"/>
      <c r="B39" s="47"/>
      <c r="C39" s="68"/>
      <c r="D39" s="80"/>
      <c r="E39" s="69"/>
      <c r="F39" s="110"/>
    </row>
    <row r="40" spans="1:6" s="46" customFormat="1" ht="15.75" customHeight="1">
      <c r="A40" s="163" t="s">
        <v>33</v>
      </c>
      <c r="B40" s="164"/>
      <c r="C40" s="68"/>
      <c r="D40" s="143"/>
      <c r="E40" s="144">
        <v>30</v>
      </c>
      <c r="F40" s="110" t="s">
        <v>105</v>
      </c>
    </row>
    <row r="41" spans="1:6" s="46" customFormat="1" ht="12" customHeight="1">
      <c r="A41" s="163"/>
      <c r="B41" s="164"/>
      <c r="C41" s="68"/>
      <c r="D41" s="143"/>
      <c r="E41" s="144"/>
      <c r="F41" s="158"/>
    </row>
    <row r="42" spans="1:6" s="174" customFormat="1" ht="24" customHeight="1">
      <c r="A42" s="173" t="s">
        <v>102</v>
      </c>
      <c r="B42" s="164"/>
      <c r="C42" s="68"/>
      <c r="D42" s="143"/>
      <c r="E42" s="177">
        <f>E20+E25+E27+E29+E30+E33+E34+E35+E36+E37+E38+E40</f>
        <v>862.2774999999999</v>
      </c>
      <c r="F42" s="158"/>
    </row>
    <row r="43" spans="1:6" s="174" customFormat="1" ht="34.5" customHeight="1">
      <c r="A43" s="176" t="s">
        <v>106</v>
      </c>
      <c r="B43" s="164"/>
      <c r="C43" s="68"/>
      <c r="D43" s="143"/>
      <c r="E43" s="177">
        <v>53.722</v>
      </c>
      <c r="F43" s="158"/>
    </row>
    <row r="44" spans="1:6" s="174" customFormat="1" ht="34.5" customHeight="1">
      <c r="A44" s="176" t="s">
        <v>107</v>
      </c>
      <c r="B44" s="164"/>
      <c r="C44" s="68"/>
      <c r="D44" s="143"/>
      <c r="E44" s="177">
        <v>365.581</v>
      </c>
      <c r="F44" s="158"/>
    </row>
    <row r="45" spans="1:6" s="174" customFormat="1" ht="24" customHeight="1">
      <c r="A45" s="173" t="s">
        <v>103</v>
      </c>
      <c r="B45" s="164"/>
      <c r="C45" s="68"/>
      <c r="D45" s="143"/>
      <c r="E45" s="177">
        <f>E42-E43-E44</f>
        <v>442.9744999999999</v>
      </c>
      <c r="F45" s="158"/>
    </row>
    <row r="46" spans="1:6" s="175" customFormat="1" ht="24" customHeight="1">
      <c r="A46" s="173" t="s">
        <v>104</v>
      </c>
      <c r="B46" s="77"/>
      <c r="C46" s="78"/>
      <c r="D46" s="39"/>
      <c r="E46" s="178">
        <f>E45/12/H1*1000</f>
        <v>8.7887580750123</v>
      </c>
      <c r="F46" s="145"/>
    </row>
    <row r="47" spans="1:6" ht="27.75" customHeight="1">
      <c r="A47" s="151" t="s">
        <v>78</v>
      </c>
      <c r="B47" s="219" t="s">
        <v>79</v>
      </c>
      <c r="C47" s="219"/>
      <c r="D47" s="219"/>
      <c r="E47" s="219"/>
      <c r="F47" s="219"/>
    </row>
    <row r="48" spans="1:6" ht="12.75">
      <c r="A48" s="152" t="s">
        <v>80</v>
      </c>
      <c r="B48" s="220"/>
      <c r="C48" s="220"/>
      <c r="D48" s="220"/>
      <c r="E48" s="153" t="s">
        <v>81</v>
      </c>
      <c r="F48" s="154" t="s">
        <v>82</v>
      </c>
    </row>
    <row r="49" spans="1:6" ht="12.75">
      <c r="A49" s="152" t="s">
        <v>83</v>
      </c>
      <c r="B49" s="220"/>
      <c r="C49" s="220"/>
      <c r="D49" s="220"/>
      <c r="E49" s="153" t="s">
        <v>81</v>
      </c>
      <c r="F49" s="154" t="s">
        <v>82</v>
      </c>
    </row>
    <row r="50" spans="1:6" ht="12.75">
      <c r="A50" s="127"/>
      <c r="B50" s="147"/>
      <c r="E50" s="150"/>
      <c r="F50" s="148"/>
    </row>
    <row r="51" spans="1:2" ht="12.75">
      <c r="A51" s="127"/>
      <c r="B51" s="147"/>
    </row>
    <row r="52" spans="1:2" ht="12.75">
      <c r="A52" s="127"/>
      <c r="B52" s="147"/>
    </row>
    <row r="53" spans="1:2" ht="12.75">
      <c r="A53" s="127"/>
      <c r="B53" s="147"/>
    </row>
    <row r="54" spans="1:2" ht="12.75">
      <c r="A54" s="127"/>
      <c r="B54" s="147"/>
    </row>
    <row r="55" spans="1:2" ht="12.75">
      <c r="A55" s="127"/>
      <c r="B55" s="147"/>
    </row>
    <row r="56" spans="1:2" ht="12.75">
      <c r="A56" s="127"/>
      <c r="B56" s="147"/>
    </row>
    <row r="57" spans="1:2" ht="12.75">
      <c r="A57" s="127"/>
      <c r="B57" s="147"/>
    </row>
    <row r="58" spans="1:2" ht="12.75">
      <c r="A58" s="127"/>
      <c r="B58" s="147"/>
    </row>
    <row r="59" spans="1:2" ht="12.75">
      <c r="A59" s="127"/>
      <c r="B59" s="147"/>
    </row>
    <row r="60" spans="1:2" ht="12.75">
      <c r="A60" s="127"/>
      <c r="B60" s="147"/>
    </row>
    <row r="61" spans="1:2" ht="12.75">
      <c r="A61" s="127"/>
      <c r="B61" s="147"/>
    </row>
    <row r="62" spans="1:2" ht="12.75">
      <c r="A62" s="127"/>
      <c r="B62" s="147"/>
    </row>
    <row r="63" spans="1:2" ht="12.75">
      <c r="A63" s="127"/>
      <c r="B63" s="147"/>
    </row>
    <row r="64" spans="1:2" ht="12.75">
      <c r="A64" s="127"/>
      <c r="B64" s="147"/>
    </row>
    <row r="65" spans="1:2" ht="12.75">
      <c r="A65" s="127"/>
      <c r="B65" s="147"/>
    </row>
    <row r="66" spans="1:2" ht="12.75">
      <c r="A66" s="127"/>
      <c r="B66" s="147"/>
    </row>
    <row r="67" spans="1:2" ht="12.75">
      <c r="A67" s="127"/>
      <c r="B67" s="147"/>
    </row>
    <row r="68" spans="1:2" ht="12.75">
      <c r="A68" s="127"/>
      <c r="B68" s="147"/>
    </row>
    <row r="69" spans="1:2" ht="12.75">
      <c r="A69" s="127"/>
      <c r="B69" s="147"/>
    </row>
    <row r="70" spans="1:2" ht="12.75">
      <c r="A70" s="127"/>
      <c r="B70" s="147"/>
    </row>
    <row r="71" spans="1:2" ht="12.75">
      <c r="A71" s="127"/>
      <c r="B71" s="147"/>
    </row>
    <row r="72" spans="1:2" ht="12.75">
      <c r="A72" s="127"/>
      <c r="B72" s="147"/>
    </row>
    <row r="73" spans="1:2" ht="12.75">
      <c r="A73" s="127"/>
      <c r="B73" s="147"/>
    </row>
    <row r="74" spans="1:2" ht="12.75">
      <c r="A74" s="127"/>
      <c r="B74" s="147"/>
    </row>
    <row r="75" spans="1:2" ht="12.75">
      <c r="A75" s="127"/>
      <c r="B75" s="147"/>
    </row>
    <row r="76" spans="1:2" ht="12.75">
      <c r="A76" s="127"/>
      <c r="B76" s="147"/>
    </row>
    <row r="77" spans="1:2" ht="12.75">
      <c r="A77" s="127"/>
      <c r="B77" s="147"/>
    </row>
    <row r="78" spans="1:2" ht="12.75">
      <c r="A78" s="127"/>
      <c r="B78" s="147"/>
    </row>
    <row r="79" spans="1:2" ht="12.75">
      <c r="A79" s="127"/>
      <c r="B79" s="147"/>
    </row>
    <row r="80" spans="1:2" ht="12.75">
      <c r="A80" s="127"/>
      <c r="B80" s="147"/>
    </row>
    <row r="81" spans="1:2" ht="12.75">
      <c r="A81" s="127"/>
      <c r="B81" s="147"/>
    </row>
    <row r="82" spans="1:2" ht="12.75">
      <c r="A82" s="127"/>
      <c r="B82" s="147"/>
    </row>
    <row r="83" spans="1:2" ht="12.75">
      <c r="A83" s="127"/>
      <c r="B83" s="147"/>
    </row>
    <row r="84" spans="1:2" ht="12.75">
      <c r="A84" s="127"/>
      <c r="B84" s="147"/>
    </row>
    <row r="85" spans="1:2" ht="12.75">
      <c r="A85" s="127"/>
      <c r="B85" s="147"/>
    </row>
    <row r="86" spans="1:2" ht="12.75">
      <c r="A86" s="127"/>
      <c r="B86" s="147"/>
    </row>
    <row r="87" spans="1:2" ht="12.75">
      <c r="A87" s="127"/>
      <c r="B87" s="147"/>
    </row>
    <row r="88" spans="1:2" ht="12.75">
      <c r="A88" s="127"/>
      <c r="B88" s="147"/>
    </row>
    <row r="89" spans="1:2" ht="12.75">
      <c r="A89" s="127"/>
      <c r="B89" s="147"/>
    </row>
    <row r="90" spans="1:2" ht="12.75">
      <c r="A90" s="127"/>
      <c r="B90" s="147"/>
    </row>
    <row r="91" spans="1:2" ht="12.75">
      <c r="A91" s="127"/>
      <c r="B91" s="147"/>
    </row>
    <row r="92" spans="1:2" ht="12.75">
      <c r="A92" s="127"/>
      <c r="B92" s="147"/>
    </row>
    <row r="93" spans="1:2" ht="12.75">
      <c r="A93" s="127"/>
      <c r="B93" s="147"/>
    </row>
    <row r="94" spans="1:2" ht="12.75">
      <c r="A94" s="127"/>
      <c r="B94" s="147"/>
    </row>
    <row r="95" spans="1:2" ht="12.75">
      <c r="A95" s="127"/>
      <c r="B95" s="147"/>
    </row>
    <row r="96" spans="1:2" ht="12.75">
      <c r="A96" s="127"/>
      <c r="B96" s="147"/>
    </row>
    <row r="97" spans="1:2" ht="12.75">
      <c r="A97" s="127"/>
      <c r="B97" s="147"/>
    </row>
    <row r="98" spans="1:2" ht="12.75">
      <c r="A98" s="127"/>
      <c r="B98" s="147"/>
    </row>
    <row r="99" spans="1:2" ht="12.75">
      <c r="A99" s="127"/>
      <c r="B99" s="147"/>
    </row>
    <row r="100" spans="1:2" ht="12.75">
      <c r="A100" s="127"/>
      <c r="B100" s="147"/>
    </row>
    <row r="101" spans="1:2" ht="12.75">
      <c r="A101" s="127"/>
      <c r="B101" s="147"/>
    </row>
    <row r="102" spans="1:2" ht="12.75">
      <c r="A102" s="127"/>
      <c r="B102" s="147"/>
    </row>
    <row r="103" spans="1:2" ht="12.75">
      <c r="A103" s="127"/>
      <c r="B103" s="147"/>
    </row>
    <row r="104" spans="1:2" ht="12.75">
      <c r="A104" s="127"/>
      <c r="B104" s="147"/>
    </row>
    <row r="105" spans="1:2" ht="12.75">
      <c r="A105" s="127"/>
      <c r="B105" s="147"/>
    </row>
    <row r="106" spans="1:2" ht="12.75">
      <c r="A106" s="127"/>
      <c r="B106" s="147"/>
    </row>
    <row r="107" spans="1:2" ht="12.75">
      <c r="A107" s="127"/>
      <c r="B107" s="147"/>
    </row>
    <row r="108" spans="1:2" ht="12.75">
      <c r="A108" s="127"/>
      <c r="B108" s="147"/>
    </row>
    <row r="109" spans="1:2" ht="12.75">
      <c r="A109" s="127"/>
      <c r="B109" s="147"/>
    </row>
    <row r="110" spans="1:2" ht="12.75">
      <c r="A110" s="127"/>
      <c r="B110" s="147"/>
    </row>
    <row r="111" spans="1:2" ht="12.75">
      <c r="A111" s="127"/>
      <c r="B111" s="147"/>
    </row>
    <row r="112" spans="1:2" ht="12.75">
      <c r="A112" s="127"/>
      <c r="B112" s="147"/>
    </row>
    <row r="113" spans="1:2" ht="12.75">
      <c r="A113" s="127"/>
      <c r="B113" s="147"/>
    </row>
    <row r="114" spans="1:2" ht="12.75">
      <c r="A114" s="127"/>
      <c r="B114" s="147"/>
    </row>
    <row r="115" spans="1:2" ht="12.75">
      <c r="A115" s="127"/>
      <c r="B115" s="147"/>
    </row>
    <row r="116" spans="1:2" ht="12.75">
      <c r="A116" s="127"/>
      <c r="B116" s="147"/>
    </row>
    <row r="117" spans="1:2" ht="12.75">
      <c r="A117" s="127"/>
      <c r="B117" s="147"/>
    </row>
    <row r="118" spans="1:2" ht="12.75">
      <c r="A118" s="127"/>
      <c r="B118" s="147"/>
    </row>
    <row r="119" spans="1:2" ht="12.75">
      <c r="A119" s="127"/>
      <c r="B119" s="147"/>
    </row>
    <row r="120" spans="1:2" ht="12.75">
      <c r="A120" s="127"/>
      <c r="B120" s="147"/>
    </row>
    <row r="121" spans="1:2" ht="12.75">
      <c r="A121" s="127"/>
      <c r="B121" s="147"/>
    </row>
    <row r="122" spans="1:2" ht="12.75">
      <c r="A122" s="127"/>
      <c r="B122" s="147"/>
    </row>
    <row r="123" spans="1:2" ht="12.75">
      <c r="A123" s="127"/>
      <c r="B123" s="147"/>
    </row>
    <row r="124" spans="1:2" ht="12.75">
      <c r="A124" s="127"/>
      <c r="B124" s="147"/>
    </row>
    <row r="125" spans="1:2" ht="12.75">
      <c r="A125" s="127"/>
      <c r="B125" s="147"/>
    </row>
    <row r="126" spans="1:2" ht="12.75">
      <c r="A126" s="127"/>
      <c r="B126" s="147"/>
    </row>
    <row r="127" spans="1:2" ht="12.75">
      <c r="A127" s="127"/>
      <c r="B127" s="147"/>
    </row>
    <row r="128" spans="1:2" ht="12.75">
      <c r="A128" s="127"/>
      <c r="B128" s="147"/>
    </row>
    <row r="129" spans="1:2" ht="12.75">
      <c r="A129" s="127"/>
      <c r="B129" s="147"/>
    </row>
    <row r="130" spans="1:2" ht="12.75">
      <c r="A130" s="127"/>
      <c r="B130" s="147"/>
    </row>
    <row r="131" spans="1:2" ht="12.75">
      <c r="A131" s="127"/>
      <c r="B131" s="147"/>
    </row>
    <row r="132" spans="1:2" ht="12.75">
      <c r="A132" s="127"/>
      <c r="B132" s="147"/>
    </row>
    <row r="133" spans="1:2" ht="12.75">
      <c r="A133" s="127"/>
      <c r="B133" s="147"/>
    </row>
    <row r="134" spans="1:2" ht="12.75">
      <c r="A134" s="127"/>
      <c r="B134" s="147"/>
    </row>
    <row r="135" spans="1:2" ht="12.75">
      <c r="A135" s="127"/>
      <c r="B135" s="147"/>
    </row>
    <row r="136" spans="1:2" ht="12.75">
      <c r="A136" s="127"/>
      <c r="B136" s="147"/>
    </row>
    <row r="137" spans="1:2" ht="12.75">
      <c r="A137" s="127"/>
      <c r="B137" s="147"/>
    </row>
    <row r="138" spans="1:2" ht="12.75">
      <c r="A138" s="127"/>
      <c r="B138" s="147"/>
    </row>
    <row r="139" spans="1:2" ht="12.75">
      <c r="A139" s="127"/>
      <c r="B139" s="147"/>
    </row>
    <row r="140" spans="1:2" ht="12.75">
      <c r="A140" s="127"/>
      <c r="B140" s="147"/>
    </row>
    <row r="141" spans="1:2" ht="12.75">
      <c r="A141" s="127"/>
      <c r="B141" s="147"/>
    </row>
    <row r="142" spans="1:2" ht="12.75">
      <c r="A142" s="127"/>
      <c r="B142" s="147"/>
    </row>
    <row r="143" spans="1:2" ht="12.75">
      <c r="A143" s="127"/>
      <c r="B143" s="147"/>
    </row>
    <row r="144" spans="1:2" ht="12.75">
      <c r="A144" s="127"/>
      <c r="B144" s="147"/>
    </row>
    <row r="145" spans="1:2" ht="12.75">
      <c r="A145" s="127"/>
      <c r="B145" s="147"/>
    </row>
    <row r="146" spans="1:2" ht="12.75">
      <c r="A146" s="127"/>
      <c r="B146" s="147"/>
    </row>
    <row r="147" spans="1:2" ht="12.75">
      <c r="A147" s="127"/>
      <c r="B147" s="147"/>
    </row>
    <row r="148" spans="1:2" ht="12.75">
      <c r="A148" s="127"/>
      <c r="B148" s="147"/>
    </row>
    <row r="149" spans="1:2" ht="12.75">
      <c r="A149" s="127"/>
      <c r="B149" s="147"/>
    </row>
    <row r="150" spans="1:2" ht="12.75">
      <c r="A150" s="127"/>
      <c r="B150" s="147"/>
    </row>
    <row r="151" spans="1:2" ht="12.75">
      <c r="A151" s="127"/>
      <c r="B151" s="147"/>
    </row>
    <row r="152" spans="1:2" ht="12.75">
      <c r="A152" s="127"/>
      <c r="B152" s="147"/>
    </row>
    <row r="153" spans="1:2" ht="12.75">
      <c r="A153" s="127"/>
      <c r="B153" s="147"/>
    </row>
    <row r="154" spans="1:2" ht="12.75">
      <c r="A154" s="127"/>
      <c r="B154" s="147"/>
    </row>
    <row r="155" spans="1:2" ht="12.75">
      <c r="A155" s="127"/>
      <c r="B155" s="147"/>
    </row>
    <row r="156" spans="1:2" ht="12.75">
      <c r="A156" s="127"/>
      <c r="B156" s="147"/>
    </row>
    <row r="157" spans="1:2" ht="12.75">
      <c r="A157" s="127"/>
      <c r="B157" s="147"/>
    </row>
    <row r="158" spans="1:2" ht="12.75">
      <c r="A158" s="127"/>
      <c r="B158" s="147"/>
    </row>
    <row r="159" spans="1:2" ht="12.75">
      <c r="A159" s="127"/>
      <c r="B159" s="147"/>
    </row>
    <row r="160" spans="1:2" ht="12.75">
      <c r="A160" s="127"/>
      <c r="B160" s="147"/>
    </row>
    <row r="161" spans="1:2" ht="12.75">
      <c r="A161" s="127"/>
      <c r="B161" s="147"/>
    </row>
    <row r="162" spans="1:2" ht="12.75">
      <c r="A162" s="127"/>
      <c r="B162" s="147"/>
    </row>
  </sheetData>
  <sheetProtection/>
  <autoFilter ref="A12:F40"/>
  <mergeCells count="13">
    <mergeCell ref="B47:F47"/>
    <mergeCell ref="B48:D48"/>
    <mergeCell ref="B49:D49"/>
    <mergeCell ref="B32:D32"/>
    <mergeCell ref="A1:F1"/>
    <mergeCell ref="A2:F2"/>
    <mergeCell ref="A3:F3"/>
    <mergeCell ref="A4:F4"/>
    <mergeCell ref="B23:D23"/>
    <mergeCell ref="A9:F9"/>
    <mergeCell ref="A6:F6"/>
    <mergeCell ref="A7:F7"/>
    <mergeCell ref="B8:E8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2014-01-09T08:40:20Z</cp:lastPrinted>
  <dcterms:created xsi:type="dcterms:W3CDTF">2009-09-09T03:37:05Z</dcterms:created>
  <dcterms:modified xsi:type="dcterms:W3CDTF">2014-01-09T08:40:31Z</dcterms:modified>
  <cp:category/>
  <cp:version/>
  <cp:contentType/>
  <cp:contentStatus/>
</cp:coreProperties>
</file>