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'план'!$A$12:$F$39</definedName>
    <definedName name="_xlnm._FilterDatabase" localSheetId="0" hidden="1">'предложения'!$A$12:$G$42</definedName>
    <definedName name="_xlnm.Print_Area" localSheetId="0">'предложения'!$A$1:$G$62</definedName>
  </definedNames>
  <calcPr fullCalcOnLoad="1"/>
</workbook>
</file>

<file path=xl/sharedStrings.xml><?xml version="1.0" encoding="utf-8"?>
<sst xmlns="http://schemas.openxmlformats.org/spreadsheetml/2006/main" count="179" uniqueCount="92">
  <si>
    <t>ремонт швов</t>
  </si>
  <si>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</si>
  <si>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</si>
  <si>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</si>
  <si>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</si>
  <si>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</si>
  <si>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</si>
  <si>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</si>
  <si>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</si>
  <si>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</si>
  <si>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</si>
  <si>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</si>
  <si>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</si>
  <si>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</si>
  <si>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</si>
  <si>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</si>
  <si>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</si>
  <si>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</si>
  <si>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</si>
  <si>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</si>
  <si>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</si>
  <si>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</si>
  <si>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</si>
  <si>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</si>
  <si>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</si>
  <si>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</si>
  <si>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</si>
  <si>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</si>
  <si>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</si>
  <si>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</si>
  <si>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</si>
  <si>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устройство ограждения контейнерной площадки    (1 контейнер)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</si>
  <si>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</si>
  <si>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</si>
  <si>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</si>
  <si>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</si>
  <si>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</si>
  <si>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</si>
  <si>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</si>
  <si>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</si>
  <si>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</si>
  <si>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аварийные</t>
  </si>
  <si>
    <t>кв.157</t>
  </si>
  <si>
    <t xml:space="preserve"> с.т.:  8-950-274-3499 Ирина</t>
  </si>
  <si>
    <t>пр. Октябрьский, 38</t>
  </si>
  <si>
    <t>ремонт ступеней лестничного марша</t>
  </si>
  <si>
    <t>1-8 под.</t>
  </si>
  <si>
    <t xml:space="preserve"> ориентировочная стоимость работ, тыс.руб</t>
  </si>
  <si>
    <t xml:space="preserve">для  формирования плана текущего и капитального 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</si>
  <si>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</si>
  <si>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</si>
  <si>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</si>
  <si>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</si>
  <si>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</si>
  <si>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</si>
  <si>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</si>
  <si>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</si>
  <si>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</si>
  <si>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</si>
  <si>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</si>
  <si>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</si>
  <si>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</si>
  <si>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</si>
  <si>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</si>
  <si>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</si>
  <si>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</si>
  <si>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к протоколу  №              от                            </t>
  </si>
  <si>
    <t>2014 год</t>
  </si>
  <si>
    <t>А. Ю. Лопухова</t>
  </si>
  <si>
    <t>кв.156,81,101</t>
  </si>
  <si>
    <t>столбы для сушки белья</t>
  </si>
  <si>
    <t>ремонт  температурного шва</t>
  </si>
  <si>
    <t>Окт.38 и Окт.40</t>
  </si>
  <si>
    <t>Канализация:</t>
  </si>
  <si>
    <t>замена выпуска канализации</t>
  </si>
  <si>
    <t>2,5,6,7 под.</t>
  </si>
  <si>
    <t>восстановление изоляции розлива г/водоснабжения</t>
  </si>
  <si>
    <t>изоляция розлива отопления</t>
  </si>
  <si>
    <t>установка фотореле на РКУ</t>
  </si>
  <si>
    <t>из 5 под. в 6 под.</t>
  </si>
  <si>
    <t>вынести  выключатель</t>
  </si>
  <si>
    <t>Кровля</t>
  </si>
  <si>
    <t>ремонт шиферной кровли</t>
  </si>
  <si>
    <t>4-8 под.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</si>
  <si>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</si>
  <si>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</si>
  <si>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</si>
  <si>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</si>
  <si>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</si>
  <si>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Остаток  денежных средств по статье текущий ремонт   на 31.11.2013 г.:</t>
  </si>
  <si>
    <t>Остаток  денежных средств  по статье капитальный  ремонт на 31.11.2013 г.:</t>
  </si>
  <si>
    <t>ремонт балконов (разрушение до 50%) кв.157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</si>
</sst>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#,##0.0_р_."/>
  </numFmts>
  <fonts count="5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0" fontId="8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12" fillId="0" borderId="0" xfId="52" applyFont="1" applyFill="1" applyBorder="1">
      <alignment/>
      <protection/>
    </xf>
    <xf numFmtId="0" fontId="11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7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52" applyFont="1" applyFill="1" applyAlignment="1">
      <alignment vertical="center" wrapText="1"/>
      <protection/>
    </xf>
    <xf numFmtId="0" fontId="16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0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12" fillId="0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24" fillId="0" borderId="0" xfId="52" applyFont="1" applyFill="1" applyBorder="1">
      <alignment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172" fontId="10" fillId="0" borderId="13" xfId="52" applyNumberFormat="1" applyFont="1" applyFill="1" applyBorder="1" applyAlignment="1">
      <alignment horizontal="center" vertical="center" wrapText="1"/>
      <protection/>
    </xf>
    <xf numFmtId="2" fontId="10" fillId="0" borderId="13" xfId="52" applyNumberFormat="1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7" fillId="0" borderId="0" xfId="52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6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7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/>
      <protection/>
    </xf>
    <xf numFmtId="0" fontId="11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8" fillId="0" borderId="14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0" fontId="13" fillId="0" borderId="0" xfId="52" applyFont="1" applyFill="1" applyBorder="1" applyAlignment="1">
      <alignment horizontal="right" vertical="center"/>
      <protection/>
    </xf>
    <xf numFmtId="0" fontId="13" fillId="0" borderId="0" xfId="52" applyFont="1" applyFill="1">
      <alignment/>
      <protection/>
    </xf>
    <xf numFmtId="0" fontId="32" fillId="0" borderId="0" xfId="0" applyFont="1" applyFill="1" applyAlignment="1">
      <alignment/>
    </xf>
    <xf numFmtId="2" fontId="6" fillId="0" borderId="0" xfId="52" applyNumberFormat="1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173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2" fontId="6" fillId="0" borderId="0" xfId="52" applyNumberFormat="1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55" fillId="0" borderId="11" xfId="52" applyFont="1" applyFill="1" applyBorder="1" applyAlignment="1">
      <alignment horizontal="center" vertical="center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right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/>
      <protection/>
    </xf>
    <xf numFmtId="2" fontId="19" fillId="0" borderId="15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3" fillId="10" borderId="10" xfId="52" applyFont="1" applyFill="1" applyBorder="1" applyAlignment="1">
      <alignment vertical="center" wrapText="1"/>
      <protection/>
    </xf>
    <xf numFmtId="0" fontId="13" fillId="10" borderId="10" xfId="52" applyFont="1" applyFill="1" applyBorder="1" applyAlignment="1">
      <alignment horizontal="center" vertical="center" wrapText="1"/>
      <protection/>
    </xf>
    <xf numFmtId="172" fontId="10" fillId="10" borderId="11" xfId="52" applyNumberFormat="1" applyFont="1" applyFill="1" applyBorder="1" applyAlignment="1">
      <alignment horizontal="center" vertical="center" wrapText="1"/>
      <protection/>
    </xf>
    <xf numFmtId="2" fontId="10" fillId="10" borderId="11" xfId="52" applyNumberFormat="1" applyFont="1" applyFill="1" applyBorder="1" applyAlignment="1">
      <alignment horizontal="center" vertical="center" wrapText="1"/>
      <protection/>
    </xf>
    <xf numFmtId="0" fontId="10" fillId="10" borderId="11" xfId="52" applyNumberFormat="1" applyFont="1" applyFill="1" applyBorder="1" applyAlignment="1">
      <alignment horizontal="center" vertical="center" wrapText="1"/>
      <protection/>
    </xf>
    <xf numFmtId="0" fontId="14" fillId="10" borderId="11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0" fillId="1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vertical="center" wrapText="1"/>
      <protection/>
    </xf>
    <xf numFmtId="0" fontId="13" fillId="10" borderId="11" xfId="52" applyFont="1" applyFill="1" applyBorder="1" applyAlignment="1">
      <alignment vertical="center" wrapText="1"/>
      <protection/>
    </xf>
    <xf numFmtId="0" fontId="13" fillId="10" borderId="13" xfId="52" applyFont="1" applyFill="1" applyBorder="1" applyAlignment="1">
      <alignment horizontal="center" vertical="center" wrapText="1"/>
      <protection/>
    </xf>
    <xf numFmtId="172" fontId="10" fillId="10" borderId="13" xfId="52" applyNumberFormat="1" applyFont="1" applyFill="1" applyBorder="1" applyAlignment="1">
      <alignment horizontal="center" vertical="center" wrapText="1"/>
      <protection/>
    </xf>
    <xf numFmtId="2" fontId="10" fillId="10" borderId="13" xfId="52" applyNumberFormat="1" applyFont="1" applyFill="1" applyBorder="1" applyAlignment="1">
      <alignment horizontal="center" vertical="center" wrapText="1"/>
      <protection/>
    </xf>
    <xf numFmtId="9" fontId="14" fillId="10" borderId="11" xfId="52" applyNumberFormat="1" applyFont="1" applyFill="1" applyBorder="1" applyAlignment="1">
      <alignment horizontal="center" vertical="center"/>
      <protection/>
    </xf>
    <xf numFmtId="0" fontId="10" fillId="10" borderId="11" xfId="52" applyFont="1" applyFill="1" applyBorder="1" applyAlignment="1">
      <alignment horizontal="center" vertical="center"/>
      <protection/>
    </xf>
    <xf numFmtId="9" fontId="58" fillId="10" borderId="11" xfId="52" applyNumberFormat="1" applyFont="1" applyFill="1" applyBorder="1" applyAlignment="1">
      <alignment horizontal="center" vertical="center"/>
      <protection/>
    </xf>
    <xf numFmtId="0" fontId="58" fillId="0" borderId="11" xfId="52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>
      <alignment horizontal="center"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8" fillId="24" borderId="0" xfId="0" applyFont="1" applyFill="1" applyAlignment="1">
      <alignment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174" fontId="4" fillId="0" borderId="11" xfId="52" applyNumberFormat="1" applyFont="1" applyFill="1" applyBorder="1" applyAlignment="1">
      <alignment horizontal="center" vertical="center" wrapText="1"/>
      <protection/>
    </xf>
    <xf numFmtId="174" fontId="4" fillId="0" borderId="11" xfId="52" applyNumberFormat="1" applyFont="1" applyFill="1" applyBorder="1" applyAlignment="1">
      <alignment horizontal="center" vertical="center" wrapText="1"/>
      <protection/>
    </xf>
    <xf numFmtId="174" fontId="4" fillId="0" borderId="11" xfId="52" applyNumberFormat="1" applyFont="1" applyFill="1" applyBorder="1" applyAlignment="1">
      <alignment horizontal="center" vertical="center"/>
      <protection/>
    </xf>
    <xf numFmtId="174" fontId="4" fillId="0" borderId="0" xfId="52" applyNumberFormat="1" applyFont="1" applyFill="1" applyBorder="1" applyAlignment="1">
      <alignment vertical="center"/>
      <protection/>
    </xf>
    <xf numFmtId="174" fontId="56" fillId="0" borderId="0" xfId="0" applyNumberFormat="1" applyFont="1" applyFill="1" applyAlignment="1">
      <alignment vertical="center"/>
    </xf>
    <xf numFmtId="174" fontId="4" fillId="0" borderId="11" xfId="52" applyNumberFormat="1" applyFont="1" applyFill="1" applyBorder="1" applyAlignment="1">
      <alignment horizontal="left" vertical="center"/>
      <protection/>
    </xf>
    <xf numFmtId="174" fontId="4" fillId="0" borderId="0" xfId="52" applyNumberFormat="1" applyFont="1" applyFill="1" applyBorder="1" applyAlignment="1">
      <alignment vertical="center"/>
      <protection/>
    </xf>
    <xf numFmtId="174" fontId="8" fillId="0" borderId="0" xfId="0" applyNumberFormat="1" applyFont="1" applyFill="1" applyAlignment="1">
      <alignment vertical="center"/>
    </xf>
    <xf numFmtId="174" fontId="8" fillId="0" borderId="0" xfId="0" applyNumberFormat="1" applyFont="1" applyFill="1" applyAlignment="1">
      <alignment vertical="center" wrapText="1"/>
    </xf>
    <xf numFmtId="174" fontId="18" fillId="0" borderId="0" xfId="0" applyNumberFormat="1" applyFont="1" applyFill="1" applyAlignment="1">
      <alignment horizontal="center" vertical="center" wrapText="1"/>
    </xf>
    <xf numFmtId="174" fontId="19" fillId="0" borderId="0" xfId="0" applyNumberFormat="1" applyFont="1" applyFill="1" applyAlignment="1">
      <alignment horizontal="center" vertical="center" wrapText="1"/>
    </xf>
    <xf numFmtId="174" fontId="19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 vertical="center"/>
    </xf>
    <xf numFmtId="174" fontId="4" fillId="0" borderId="11" xfId="52" applyNumberFormat="1" applyFont="1" applyFill="1" applyBorder="1" applyAlignment="1">
      <alignment vertical="center"/>
      <protection/>
    </xf>
    <xf numFmtId="175" fontId="4" fillId="0" borderId="11" xfId="52" applyNumberFormat="1" applyFont="1" applyFill="1" applyBorder="1" applyAlignment="1">
      <alignment vertical="center"/>
      <protection/>
    </xf>
    <xf numFmtId="2" fontId="10" fillId="0" borderId="11" xfId="52" applyNumberFormat="1" applyFont="1" applyFill="1" applyBorder="1" applyAlignment="1">
      <alignment horizontal="center" vertical="center"/>
      <protection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29" fillId="0" borderId="2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10">
      <selection activeCell="C30" sqref="C30"/>
    </sheetView>
  </sheetViews>
  <sheetFormatPr defaultColWidth="9.00390625" defaultRowHeight="12.75"/>
  <cols>
    <col min="1" max="1" width="35.875" style="15" customWidth="1"/>
    <col min="2" max="2" width="9.375" style="16" bestFit="1" customWidth="1"/>
    <col min="3" max="3" width="8.125" style="17" customWidth="1"/>
    <col min="4" max="4" width="11.125" style="18" customWidth="1"/>
    <col min="5" max="5" width="10.00390625" style="19" customWidth="1"/>
    <col min="6" max="6" width="9.25390625" style="19" customWidth="1"/>
    <col min="7" max="7" width="15.75390625" style="82" customWidth="1"/>
    <col min="8" max="8" width="10.25390625" style="21" customWidth="1"/>
    <col min="9" max="14" width="9.125" style="21" customWidth="1"/>
    <col min="15" max="15" width="10.00390625" style="21" bestFit="1" customWidth="1"/>
    <col min="16" max="16384" width="9.125" style="21" customWidth="1"/>
  </cols>
  <sheetData>
    <row r="1" spans="1:7" s="14" customFormat="1" ht="42.75" customHeight="1" thickBot="1">
      <c r="A1" s="190" t="s">
        <v>20</v>
      </c>
      <c r="B1" s="191"/>
      <c r="C1" s="191"/>
      <c r="D1" s="191"/>
      <c r="E1" s="191"/>
      <c r="F1" s="191"/>
      <c r="G1" s="191"/>
    </row>
    <row r="2" ht="9" customHeight="1">
      <c r="G2" s="20"/>
    </row>
    <row r="3" spans="1:7" s="23" customFormat="1" ht="15.75">
      <c r="A3" s="192" t="s">
        <v>14</v>
      </c>
      <c r="B3" s="192"/>
      <c r="C3" s="192"/>
      <c r="D3" s="192"/>
      <c r="E3" s="192"/>
      <c r="F3" s="192"/>
      <c r="G3" s="192"/>
    </row>
    <row r="4" spans="1:7" s="23" customFormat="1" ht="15.75">
      <c r="A4" s="192" t="s">
        <v>48</v>
      </c>
      <c r="B4" s="192"/>
      <c r="C4" s="192"/>
      <c r="D4" s="192"/>
      <c r="E4" s="192"/>
      <c r="F4" s="192"/>
      <c r="G4" s="192"/>
    </row>
    <row r="5" spans="1:7" s="23" customFormat="1" ht="18">
      <c r="A5" s="24" t="s">
        <v>32</v>
      </c>
      <c r="B5" s="194" t="s">
        <v>44</v>
      </c>
      <c r="C5" s="194"/>
      <c r="D5" s="194"/>
      <c r="E5" s="194"/>
      <c r="F5" s="22"/>
      <c r="G5" s="22"/>
    </row>
    <row r="6" spans="1:7" s="23" customFormat="1" ht="15.75">
      <c r="A6" s="192" t="s">
        <v>67</v>
      </c>
      <c r="B6" s="192"/>
      <c r="C6" s="192"/>
      <c r="D6" s="192"/>
      <c r="E6" s="192"/>
      <c r="F6" s="192"/>
      <c r="G6" s="192"/>
    </row>
    <row r="7" spans="1:8" s="31" customFormat="1" ht="9.75" customHeight="1">
      <c r="A7" s="25"/>
      <c r="B7" s="25"/>
      <c r="C7" s="26"/>
      <c r="D7" s="27"/>
      <c r="E7" s="28"/>
      <c r="F7" s="28"/>
      <c r="G7" s="29"/>
      <c r="H7" s="30"/>
    </row>
    <row r="8" spans="1:8" s="31" customFormat="1" ht="12.75" customHeight="1">
      <c r="A8" s="25"/>
      <c r="B8" s="25"/>
      <c r="C8" s="26"/>
      <c r="D8" s="27"/>
      <c r="E8" s="28"/>
      <c r="F8" s="28"/>
      <c r="G8" s="29"/>
      <c r="H8" s="30"/>
    </row>
    <row r="9" spans="1:8" s="33" customFormat="1" ht="27.75" customHeight="1">
      <c r="A9" s="193" t="s">
        <v>19</v>
      </c>
      <c r="B9" s="193"/>
      <c r="C9" s="193"/>
      <c r="D9" s="193"/>
      <c r="E9" s="193"/>
      <c r="F9" s="193"/>
      <c r="G9" s="193"/>
      <c r="H9" s="32"/>
    </row>
    <row r="10" spans="1:8" s="40" customFormat="1" ht="9.75" customHeight="1">
      <c r="A10" s="34"/>
      <c r="B10" s="35"/>
      <c r="C10" s="36"/>
      <c r="D10" s="37"/>
      <c r="E10" s="38"/>
      <c r="F10" s="38"/>
      <c r="G10" s="34"/>
      <c r="H10" s="39"/>
    </row>
    <row r="11" spans="1:8" s="45" customFormat="1" ht="86.25" customHeight="1">
      <c r="A11" s="41" t="s">
        <v>1</v>
      </c>
      <c r="B11" s="42" t="s">
        <v>21</v>
      </c>
      <c r="C11" s="43" t="s">
        <v>22</v>
      </c>
      <c r="D11" s="2" t="s">
        <v>16</v>
      </c>
      <c r="E11" s="41" t="s">
        <v>47</v>
      </c>
      <c r="F11" s="41" t="s">
        <v>27</v>
      </c>
      <c r="G11" s="41" t="s">
        <v>2</v>
      </c>
      <c r="H11" s="44"/>
    </row>
    <row r="12" spans="1:8" s="50" customFormat="1" ht="14.25" customHeight="1">
      <c r="A12" s="46">
        <v>1</v>
      </c>
      <c r="B12" s="47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9"/>
    </row>
    <row r="13" spans="1:8" ht="13.5" customHeight="1">
      <c r="A13" s="139" t="s">
        <v>6</v>
      </c>
      <c r="B13" s="8"/>
      <c r="C13" s="12"/>
      <c r="D13" s="2"/>
      <c r="E13" s="51"/>
      <c r="F13" s="51"/>
      <c r="G13" s="52"/>
      <c r="H13" s="53"/>
    </row>
    <row r="14" spans="1:8" ht="12.75" customHeight="1">
      <c r="A14" s="54" t="s">
        <v>8</v>
      </c>
      <c r="B14" s="8"/>
      <c r="C14" s="12"/>
      <c r="D14" s="2"/>
      <c r="E14" s="51"/>
      <c r="F14" s="51"/>
      <c r="G14" s="52"/>
      <c r="H14" s="53"/>
    </row>
    <row r="15" spans="1:8" s="15" customFormat="1" ht="12" customHeight="1">
      <c r="A15" s="13" t="s">
        <v>45</v>
      </c>
      <c r="B15" s="68" t="s">
        <v>3</v>
      </c>
      <c r="C15" s="43">
        <f>7+4+4+3</f>
        <v>18</v>
      </c>
      <c r="D15" s="2">
        <v>0.5</v>
      </c>
      <c r="E15" s="2">
        <f>C15*D15</f>
        <v>9</v>
      </c>
      <c r="F15" s="67" t="s">
        <v>33</v>
      </c>
      <c r="G15" s="105" t="s">
        <v>46</v>
      </c>
      <c r="H15" s="55"/>
    </row>
    <row r="16" spans="1:8" s="7" customFormat="1" ht="12.75">
      <c r="A16" s="54" t="s">
        <v>7</v>
      </c>
      <c r="B16" s="1"/>
      <c r="C16" s="5"/>
      <c r="D16" s="2"/>
      <c r="E16" s="2"/>
      <c r="F16" s="67"/>
      <c r="G16" s="60"/>
      <c r="H16" s="58"/>
    </row>
    <row r="17" spans="1:13" s="7" customFormat="1" ht="12.75" customHeight="1">
      <c r="A17" s="13" t="s">
        <v>26</v>
      </c>
      <c r="B17" s="68" t="s">
        <v>3</v>
      </c>
      <c r="C17" s="43">
        <v>1</v>
      </c>
      <c r="D17" s="2">
        <v>40</v>
      </c>
      <c r="E17" s="2">
        <f>C17*D17</f>
        <v>40</v>
      </c>
      <c r="F17" s="67" t="s">
        <v>33</v>
      </c>
      <c r="G17" s="60" t="s">
        <v>42</v>
      </c>
      <c r="H17" s="58" t="s">
        <v>43</v>
      </c>
      <c r="J17" s="140"/>
      <c r="K17" s="140"/>
      <c r="L17" s="140"/>
      <c r="M17" s="140"/>
    </row>
    <row r="18" spans="1:8" s="7" customFormat="1" ht="15" customHeight="1">
      <c r="A18" s="13" t="s">
        <v>0</v>
      </c>
      <c r="B18" s="68" t="s">
        <v>4</v>
      </c>
      <c r="C18" s="43">
        <v>80</v>
      </c>
      <c r="D18" s="2">
        <v>0.3</v>
      </c>
      <c r="E18" s="2">
        <f>C18*D18</f>
        <v>24</v>
      </c>
      <c r="F18" s="67" t="s">
        <v>33</v>
      </c>
      <c r="G18" s="137" t="s">
        <v>69</v>
      </c>
      <c r="H18" s="125"/>
    </row>
    <row r="19" spans="1:13" s="7" customFormat="1" ht="12.75" customHeight="1">
      <c r="A19" s="13" t="s">
        <v>71</v>
      </c>
      <c r="B19" s="68" t="s">
        <v>4</v>
      </c>
      <c r="C19" s="43">
        <v>14.15</v>
      </c>
      <c r="D19" s="2">
        <v>2.35</v>
      </c>
      <c r="E19" s="2">
        <f>C19*D19</f>
        <v>33.252500000000005</v>
      </c>
      <c r="F19" s="67" t="s">
        <v>33</v>
      </c>
      <c r="G19" s="137" t="s">
        <v>72</v>
      </c>
      <c r="H19" s="125"/>
      <c r="J19" s="140"/>
      <c r="K19" s="140"/>
      <c r="L19" s="140"/>
      <c r="M19" s="140"/>
    </row>
    <row r="20" spans="1:8" s="7" customFormat="1" ht="13.5" customHeight="1">
      <c r="A20" s="13" t="s">
        <v>81</v>
      </c>
      <c r="B20" s="68"/>
      <c r="C20" s="43"/>
      <c r="D20" s="2"/>
      <c r="E20" s="2"/>
      <c r="F20" s="67"/>
      <c r="G20" s="60"/>
      <c r="H20" s="10"/>
    </row>
    <row r="21" spans="1:13" s="7" customFormat="1" ht="13.5" customHeight="1">
      <c r="A21" s="119" t="s">
        <v>82</v>
      </c>
      <c r="B21" s="120" t="s">
        <v>5</v>
      </c>
      <c r="C21" s="121">
        <f>4*239.5</f>
        <v>958</v>
      </c>
      <c r="D21" s="122">
        <v>1.5</v>
      </c>
      <c r="E21" s="122">
        <f>C21*D21</f>
        <v>1437</v>
      </c>
      <c r="F21" s="123" t="s">
        <v>33</v>
      </c>
      <c r="G21" s="124" t="s">
        <v>83</v>
      </c>
      <c r="H21" s="10"/>
      <c r="J21" s="140"/>
      <c r="K21" s="140"/>
      <c r="L21" s="140"/>
      <c r="M21" s="140"/>
    </row>
    <row r="22" spans="1:8" ht="13.5" customHeight="1">
      <c r="A22" s="61" t="s">
        <v>9</v>
      </c>
      <c r="B22" s="8"/>
      <c r="C22" s="12"/>
      <c r="D22" s="2"/>
      <c r="E22" s="2"/>
      <c r="F22" s="67"/>
      <c r="G22" s="106"/>
      <c r="H22" s="62"/>
    </row>
    <row r="23" spans="1:8" ht="15.75" customHeight="1">
      <c r="A23" s="127" t="s">
        <v>10</v>
      </c>
      <c r="B23" s="174"/>
      <c r="C23" s="174"/>
      <c r="D23" s="174"/>
      <c r="E23" s="2"/>
      <c r="F23" s="67"/>
      <c r="G23" s="106"/>
      <c r="H23" s="62"/>
    </row>
    <row r="24" spans="1:8" s="7" customFormat="1" ht="21" customHeight="1">
      <c r="A24" s="129" t="s">
        <v>76</v>
      </c>
      <c r="B24" s="134" t="s">
        <v>4</v>
      </c>
      <c r="C24" s="134">
        <f>136*50%</f>
        <v>68</v>
      </c>
      <c r="D24" s="134">
        <v>0.35</v>
      </c>
      <c r="E24" s="122">
        <f>C24*D24</f>
        <v>23.799999999999997</v>
      </c>
      <c r="F24" s="123" t="s">
        <v>33</v>
      </c>
      <c r="G24" s="135">
        <v>0.5</v>
      </c>
      <c r="H24" s="6"/>
    </row>
    <row r="25" spans="1:8" ht="12.75" customHeight="1">
      <c r="A25" s="54" t="s">
        <v>11</v>
      </c>
      <c r="B25" s="1"/>
      <c r="C25" s="12"/>
      <c r="D25" s="2"/>
      <c r="E25" s="2"/>
      <c r="F25" s="67"/>
      <c r="G25" s="63"/>
      <c r="H25" s="62"/>
    </row>
    <row r="26" spans="1:8" s="7" customFormat="1" ht="12" customHeight="1">
      <c r="A26" s="119" t="s">
        <v>77</v>
      </c>
      <c r="B26" s="130" t="s">
        <v>4</v>
      </c>
      <c r="C26" s="131">
        <f>621.1*50%</f>
        <v>310.55</v>
      </c>
      <c r="D26" s="132">
        <v>0.35</v>
      </c>
      <c r="E26" s="122">
        <f>C26*D26</f>
        <v>108.6925</v>
      </c>
      <c r="F26" s="123" t="s">
        <v>33</v>
      </c>
      <c r="G26" s="133">
        <v>0.5</v>
      </c>
      <c r="H26" s="6"/>
    </row>
    <row r="27" spans="1:8" s="7" customFormat="1" ht="12" customHeight="1">
      <c r="A27" s="54" t="s">
        <v>73</v>
      </c>
      <c r="B27" s="68"/>
      <c r="C27" s="43"/>
      <c r="D27" s="2"/>
      <c r="E27" s="2"/>
      <c r="F27" s="67"/>
      <c r="G27" s="60"/>
      <c r="H27" s="6"/>
    </row>
    <row r="28" spans="1:8" s="7" customFormat="1" ht="12" customHeight="1">
      <c r="A28" s="119" t="s">
        <v>74</v>
      </c>
      <c r="B28" s="120" t="s">
        <v>4</v>
      </c>
      <c r="C28" s="121">
        <v>28</v>
      </c>
      <c r="D28" s="122">
        <v>2.3</v>
      </c>
      <c r="E28" s="122">
        <f>C28*D28</f>
        <v>64.39999999999999</v>
      </c>
      <c r="F28" s="123" t="s">
        <v>33</v>
      </c>
      <c r="G28" s="124" t="s">
        <v>75</v>
      </c>
      <c r="H28" s="6"/>
    </row>
    <row r="29" spans="1:8" s="7" customFormat="1" ht="26.25" customHeight="1">
      <c r="A29" s="13" t="s">
        <v>23</v>
      </c>
      <c r="B29" s="68" t="s">
        <v>3</v>
      </c>
      <c r="C29" s="43">
        <v>2</v>
      </c>
      <c r="D29" s="2">
        <v>286.2</v>
      </c>
      <c r="E29" s="2">
        <f>C29*D29</f>
        <v>572.4</v>
      </c>
      <c r="F29" s="67" t="s">
        <v>34</v>
      </c>
      <c r="G29" s="60"/>
      <c r="H29" s="10"/>
    </row>
    <row r="30" spans="1:8" s="7" customFormat="1" ht="28.5" customHeight="1">
      <c r="A30" s="13" t="s">
        <v>24</v>
      </c>
      <c r="B30" s="68" t="s">
        <v>5</v>
      </c>
      <c r="C30" s="43">
        <v>6362.1</v>
      </c>
      <c r="D30" s="2">
        <v>0.025</v>
      </c>
      <c r="E30" s="2">
        <f>C30*D30</f>
        <v>159.0525</v>
      </c>
      <c r="F30" s="67" t="s">
        <v>34</v>
      </c>
      <c r="G30" s="60"/>
      <c r="H30" s="10"/>
    </row>
    <row r="31" spans="1:8" ht="13.5" customHeight="1">
      <c r="A31" s="61" t="s">
        <v>12</v>
      </c>
      <c r="B31" s="195"/>
      <c r="C31" s="196"/>
      <c r="D31" s="197"/>
      <c r="E31" s="2"/>
      <c r="F31" s="67"/>
      <c r="G31" s="106"/>
      <c r="H31" s="53"/>
    </row>
    <row r="32" spans="1:8" ht="13.5" customHeight="1">
      <c r="A32" s="128" t="s">
        <v>78</v>
      </c>
      <c r="B32" s="138" t="s">
        <v>3</v>
      </c>
      <c r="C32" s="138">
        <v>8</v>
      </c>
      <c r="D32" s="138">
        <v>0.99</v>
      </c>
      <c r="E32" s="2">
        <f>C32*D32</f>
        <v>7.92</v>
      </c>
      <c r="F32" s="67" t="s">
        <v>33</v>
      </c>
      <c r="G32" s="136"/>
      <c r="H32" s="53"/>
    </row>
    <row r="33" spans="1:8" s="93" customFormat="1" ht="12" customHeight="1">
      <c r="A33" s="13" t="s">
        <v>80</v>
      </c>
      <c r="B33" s="68" t="s">
        <v>3</v>
      </c>
      <c r="C33" s="43">
        <v>1</v>
      </c>
      <c r="D33" s="2">
        <v>2.7</v>
      </c>
      <c r="E33" s="2">
        <f>C33*D33</f>
        <v>2.7</v>
      </c>
      <c r="F33" s="67" t="s">
        <v>33</v>
      </c>
      <c r="G33" s="107" t="s">
        <v>79</v>
      </c>
      <c r="H33" s="95"/>
    </row>
    <row r="34" spans="1:8" ht="13.5" customHeight="1">
      <c r="A34" s="61" t="s">
        <v>13</v>
      </c>
      <c r="B34" s="8"/>
      <c r="C34" s="12"/>
      <c r="D34" s="69"/>
      <c r="E34" s="2"/>
      <c r="F34" s="67"/>
      <c r="G34" s="106"/>
      <c r="H34" s="53"/>
    </row>
    <row r="35" spans="1:14" s="72" customFormat="1" ht="12">
      <c r="A35" s="119" t="s">
        <v>40</v>
      </c>
      <c r="B35" s="126" t="s">
        <v>3</v>
      </c>
      <c r="C35" s="121">
        <v>2</v>
      </c>
      <c r="D35" s="122">
        <v>8</v>
      </c>
      <c r="E35" s="122">
        <f>C35*D35</f>
        <v>16</v>
      </c>
      <c r="F35" s="123" t="s">
        <v>33</v>
      </c>
      <c r="G35" s="124" t="s">
        <v>41</v>
      </c>
      <c r="H35" s="71"/>
      <c r="M35" s="73"/>
      <c r="N35" s="73"/>
    </row>
    <row r="36" spans="1:14" s="72" customFormat="1" ht="12">
      <c r="A36" s="13" t="s">
        <v>70</v>
      </c>
      <c r="B36" s="70" t="s">
        <v>3</v>
      </c>
      <c r="C36" s="43">
        <v>2</v>
      </c>
      <c r="D36" s="2"/>
      <c r="E36" s="2">
        <f>C36*D36</f>
        <v>0</v>
      </c>
      <c r="F36" s="67" t="s">
        <v>33</v>
      </c>
      <c r="G36" s="60"/>
      <c r="H36" s="71"/>
      <c r="M36" s="73"/>
      <c r="N36" s="73"/>
    </row>
    <row r="37" spans="1:8" s="7" customFormat="1" ht="22.5" customHeight="1">
      <c r="A37" s="13" t="s">
        <v>31</v>
      </c>
      <c r="B37" s="64" t="s">
        <v>3</v>
      </c>
      <c r="C37" s="43">
        <v>1</v>
      </c>
      <c r="D37" s="2">
        <v>38.7</v>
      </c>
      <c r="E37" s="2">
        <f>C37*D37</f>
        <v>38.7</v>
      </c>
      <c r="F37" s="67" t="s">
        <v>33</v>
      </c>
      <c r="G37" s="60"/>
      <c r="H37" s="58"/>
    </row>
    <row r="38" spans="1:8" s="7" customFormat="1" ht="12" customHeight="1">
      <c r="A38" s="54"/>
      <c r="B38" s="1"/>
      <c r="C38" s="12"/>
      <c r="D38" s="2"/>
      <c r="E38" s="2"/>
      <c r="F38" s="67"/>
      <c r="G38" s="108"/>
      <c r="H38" s="58"/>
    </row>
    <row r="39" spans="1:8" ht="12.75" customHeight="1">
      <c r="A39" s="96" t="s">
        <v>25</v>
      </c>
      <c r="B39" s="97"/>
      <c r="C39" s="12"/>
      <c r="D39" s="98"/>
      <c r="E39" s="99">
        <v>30</v>
      </c>
      <c r="F39" s="67" t="s">
        <v>33</v>
      </c>
      <c r="G39" s="100"/>
      <c r="H39" s="53"/>
    </row>
    <row r="40" spans="1:8" ht="12.75" customHeight="1">
      <c r="A40" s="96"/>
      <c r="B40" s="97"/>
      <c r="C40" s="12"/>
      <c r="D40" s="98"/>
      <c r="E40" s="99"/>
      <c r="F40" s="67"/>
      <c r="G40" s="100"/>
      <c r="H40" s="53"/>
    </row>
    <row r="41" spans="1:8" s="45" customFormat="1" ht="24" customHeight="1">
      <c r="A41" s="74" t="s">
        <v>49</v>
      </c>
      <c r="B41" s="68"/>
      <c r="C41" s="43"/>
      <c r="D41" s="2"/>
      <c r="E41" s="101">
        <f>E15+E17+E18+E19+E21+E24+E26+E28+E32+E33+E35+E36+E37+E39</f>
        <v>1835.4650000000001</v>
      </c>
      <c r="F41" s="102"/>
      <c r="G41" s="103"/>
      <c r="H41" s="104"/>
    </row>
    <row r="42" spans="1:8" s="45" customFormat="1" ht="31.5">
      <c r="A42" s="74" t="s">
        <v>50</v>
      </c>
      <c r="B42" s="42"/>
      <c r="C42" s="43"/>
      <c r="D42" s="2"/>
      <c r="E42" s="101">
        <f>E29+E30</f>
        <v>731.4525</v>
      </c>
      <c r="F42" s="102"/>
      <c r="G42" s="103"/>
      <c r="H42" s="104"/>
    </row>
    <row r="43" spans="1:8" ht="15.75">
      <c r="A43" s="75"/>
      <c r="B43" s="76"/>
      <c r="C43" s="77"/>
      <c r="D43" s="37"/>
      <c r="E43" s="38"/>
      <c r="F43" s="38"/>
      <c r="G43" s="78"/>
      <c r="H43" s="94"/>
    </row>
    <row r="44" spans="1:7" s="56" customFormat="1" ht="24" customHeight="1">
      <c r="A44" s="170" t="s">
        <v>15</v>
      </c>
      <c r="B44" s="170"/>
      <c r="C44" s="170"/>
      <c r="D44" s="18"/>
      <c r="F44" s="79"/>
      <c r="G44" s="45" t="s">
        <v>68</v>
      </c>
    </row>
    <row r="45" spans="1:7" s="56" customFormat="1" ht="24" customHeight="1" thickBot="1">
      <c r="A45" s="80" t="s">
        <v>38</v>
      </c>
      <c r="B45" s="81"/>
      <c r="C45" s="81"/>
      <c r="D45" s="18"/>
      <c r="F45" s="79"/>
      <c r="G45" s="45"/>
    </row>
    <row r="46" spans="1:7" s="56" customFormat="1" ht="24" customHeight="1" thickBot="1">
      <c r="A46" s="11"/>
      <c r="B46" s="175" t="s">
        <v>37</v>
      </c>
      <c r="C46" s="176"/>
      <c r="D46" s="176"/>
      <c r="E46" s="176"/>
      <c r="F46" s="176"/>
      <c r="G46" s="176"/>
    </row>
    <row r="48" spans="1:7" s="83" customFormat="1" ht="15.75">
      <c r="A48" s="22" t="s">
        <v>33</v>
      </c>
      <c r="B48" s="169" t="s">
        <v>51</v>
      </c>
      <c r="C48" s="169"/>
      <c r="D48" s="169"/>
      <c r="E48" s="169"/>
      <c r="F48" s="169"/>
      <c r="G48" s="169"/>
    </row>
    <row r="49" spans="1:7" s="83" customFormat="1" ht="15.75">
      <c r="A49" s="22" t="s">
        <v>34</v>
      </c>
      <c r="B49" s="169" t="s">
        <v>36</v>
      </c>
      <c r="C49" s="169"/>
      <c r="D49" s="169"/>
      <c r="E49" s="169"/>
      <c r="F49" s="169"/>
      <c r="G49" s="169"/>
    </row>
    <row r="50" spans="1:7" s="83" customFormat="1" ht="15.75">
      <c r="A50" s="22" t="s">
        <v>35</v>
      </c>
      <c r="B50" s="169" t="s">
        <v>39</v>
      </c>
      <c r="C50" s="169"/>
      <c r="D50" s="169"/>
      <c r="E50" s="169"/>
      <c r="F50" s="169"/>
      <c r="G50" s="169"/>
    </row>
    <row r="51" spans="1:7" ht="13.5" thickBot="1">
      <c r="A51" s="7"/>
      <c r="B51" s="9"/>
      <c r="G51" s="7"/>
    </row>
    <row r="52" spans="1:7" ht="18.75">
      <c r="A52" s="198" t="s">
        <v>30</v>
      </c>
      <c r="B52" s="199"/>
      <c r="C52" s="199"/>
      <c r="D52" s="199"/>
      <c r="E52" s="199"/>
      <c r="F52" s="199"/>
      <c r="G52" s="200"/>
    </row>
    <row r="53" spans="1:7" ht="18.75">
      <c r="A53" s="163"/>
      <c r="B53" s="164"/>
      <c r="C53" s="164"/>
      <c r="D53" s="164"/>
      <c r="E53" s="164"/>
      <c r="F53" s="164"/>
      <c r="G53" s="165"/>
    </row>
    <row r="54" spans="1:7" ht="103.5" customHeight="1">
      <c r="A54" s="166" t="s">
        <v>63</v>
      </c>
      <c r="B54" s="167"/>
      <c r="C54" s="167"/>
      <c r="D54" s="167"/>
      <c r="E54" s="167"/>
      <c r="F54" s="167"/>
      <c r="G54" s="168"/>
    </row>
    <row r="55" spans="1:7" ht="27" customHeight="1">
      <c r="A55" s="171" t="s">
        <v>64</v>
      </c>
      <c r="B55" s="172"/>
      <c r="C55" s="172"/>
      <c r="D55" s="172"/>
      <c r="E55" s="172"/>
      <c r="F55" s="172"/>
      <c r="G55" s="173"/>
    </row>
    <row r="56" spans="1:7" ht="105" customHeight="1" thickBot="1">
      <c r="A56" s="160" t="s">
        <v>65</v>
      </c>
      <c r="B56" s="161"/>
      <c r="C56" s="161"/>
      <c r="D56" s="161"/>
      <c r="E56" s="161"/>
      <c r="F56" s="161"/>
      <c r="G56" s="162"/>
    </row>
    <row r="57" spans="1:7" s="83" customFormat="1" ht="15">
      <c r="A57" s="189"/>
      <c r="B57" s="189"/>
      <c r="C57" s="189"/>
      <c r="D57" s="189"/>
      <c r="E57" s="189"/>
      <c r="F57" s="189"/>
      <c r="G57" s="189"/>
    </row>
    <row r="58" spans="2:6" s="83" customFormat="1" ht="16.5" thickBot="1">
      <c r="B58" s="84"/>
      <c r="C58" s="85"/>
      <c r="D58" s="86"/>
      <c r="E58" s="87"/>
      <c r="F58" s="87"/>
    </row>
    <row r="59" spans="1:7" ht="15.75" thickBot="1">
      <c r="A59" s="84" t="s">
        <v>44</v>
      </c>
      <c r="B59" s="179" t="s">
        <v>28</v>
      </c>
      <c r="C59" s="180"/>
      <c r="D59" s="180"/>
      <c r="E59" s="181"/>
      <c r="F59" s="182"/>
      <c r="G59" s="183"/>
    </row>
    <row r="60" spans="1:7" ht="13.5" thickBot="1">
      <c r="A60" s="7"/>
      <c r="B60" s="184" t="s">
        <v>29</v>
      </c>
      <c r="C60" s="188"/>
      <c r="D60" s="184"/>
      <c r="E60" s="185"/>
      <c r="F60" s="186"/>
      <c r="G60" s="187"/>
    </row>
    <row r="61" spans="1:7" ht="12.75">
      <c r="A61" s="7"/>
      <c r="C61" s="88"/>
      <c r="D61" s="177" t="s">
        <v>17</v>
      </c>
      <c r="E61" s="177"/>
      <c r="F61" s="178" t="s">
        <v>18</v>
      </c>
      <c r="G61" s="178"/>
    </row>
    <row r="62" spans="1:2" ht="12.75">
      <c r="A62" s="21"/>
      <c r="B62" s="89"/>
    </row>
    <row r="63" spans="1:7" ht="12.75">
      <c r="A63" s="56"/>
      <c r="B63" s="45"/>
      <c r="C63" s="90"/>
      <c r="G63" s="56"/>
    </row>
    <row r="64" spans="1:5" ht="18" customHeight="1">
      <c r="A64" s="21"/>
      <c r="B64" s="21"/>
      <c r="C64" s="84"/>
      <c r="D64" s="84"/>
      <c r="E64" s="84"/>
    </row>
    <row r="65" spans="1:2" ht="12.75">
      <c r="A65" s="21"/>
      <c r="B65" s="89"/>
    </row>
    <row r="66" spans="1:2" ht="12.75">
      <c r="A66" s="21"/>
      <c r="B66" s="89"/>
    </row>
    <row r="67" spans="1:2" ht="12.75">
      <c r="A67" s="21"/>
      <c r="B67" s="89"/>
    </row>
    <row r="68" spans="1:2" ht="12.75">
      <c r="A68" s="21"/>
      <c r="B68" s="89"/>
    </row>
    <row r="69" spans="1:2" ht="12.75">
      <c r="A69" s="21"/>
      <c r="B69" s="89"/>
    </row>
    <row r="70" spans="1:2" ht="12.75">
      <c r="A70" s="21"/>
      <c r="B70" s="89"/>
    </row>
    <row r="71" spans="1:2" ht="12.75">
      <c r="A71" s="21"/>
      <c r="B71" s="89"/>
    </row>
    <row r="72" spans="1:2" ht="12.75">
      <c r="A72" s="21"/>
      <c r="B72" s="89"/>
    </row>
    <row r="73" spans="1:2" ht="12.75">
      <c r="A73" s="21"/>
      <c r="B73" s="89"/>
    </row>
    <row r="74" spans="1:2" ht="12.75">
      <c r="A74" s="21"/>
      <c r="B74" s="89"/>
    </row>
    <row r="75" spans="1:2" ht="12.75">
      <c r="A75" s="21"/>
      <c r="B75" s="89"/>
    </row>
    <row r="76" spans="1:2" ht="12.75">
      <c r="A76" s="21"/>
      <c r="B76" s="89"/>
    </row>
    <row r="77" spans="1:2" ht="12.75">
      <c r="A77" s="21"/>
      <c r="B77" s="89"/>
    </row>
    <row r="78" spans="1:2" ht="12.75">
      <c r="A78" s="21"/>
      <c r="B78" s="89"/>
    </row>
    <row r="79" spans="1:2" ht="12.75">
      <c r="A79" s="21"/>
      <c r="B79" s="89"/>
    </row>
    <row r="80" spans="1:2" ht="12.75">
      <c r="A80" s="21"/>
      <c r="B80" s="89"/>
    </row>
    <row r="81" spans="1:2" ht="12.75">
      <c r="A81" s="21"/>
      <c r="B81" s="89"/>
    </row>
    <row r="82" spans="1:2" ht="12.75">
      <c r="A82" s="21"/>
      <c r="B82" s="89"/>
    </row>
    <row r="83" spans="1:2" ht="12.75">
      <c r="A83" s="21"/>
      <c r="B83" s="89"/>
    </row>
    <row r="84" spans="1:2" ht="12.75">
      <c r="A84" s="21"/>
      <c r="B84" s="89"/>
    </row>
    <row r="85" spans="1:2" ht="12.75">
      <c r="A85" s="21"/>
      <c r="B85" s="89"/>
    </row>
    <row r="86" spans="1:2" ht="12.75">
      <c r="A86" s="21"/>
      <c r="B86" s="89"/>
    </row>
    <row r="87" spans="1:2" ht="12.75">
      <c r="A87" s="21"/>
      <c r="B87" s="89"/>
    </row>
    <row r="88" spans="1:2" ht="12.75">
      <c r="A88" s="21"/>
      <c r="B88" s="89"/>
    </row>
    <row r="89" spans="1:2" ht="12.75">
      <c r="A89" s="21"/>
      <c r="B89" s="89"/>
    </row>
    <row r="90" spans="1:2" ht="12.75">
      <c r="A90" s="21"/>
      <c r="B90" s="89"/>
    </row>
    <row r="91" spans="1:2" ht="12.75">
      <c r="A91" s="21"/>
      <c r="B91" s="89"/>
    </row>
    <row r="92" spans="1:2" ht="12.75">
      <c r="A92" s="21"/>
      <c r="B92" s="89"/>
    </row>
    <row r="93" spans="1:2" ht="12.75">
      <c r="A93" s="21"/>
      <c r="B93" s="89"/>
    </row>
    <row r="94" spans="1:2" ht="12.75">
      <c r="A94" s="21"/>
      <c r="B94" s="89"/>
    </row>
    <row r="95" spans="1:2" ht="12.75">
      <c r="A95" s="21"/>
      <c r="B95" s="89"/>
    </row>
    <row r="96" spans="1:2" ht="12.75">
      <c r="A96" s="21"/>
      <c r="B96" s="89"/>
    </row>
    <row r="97" spans="1:2" ht="12.75">
      <c r="A97" s="21"/>
      <c r="B97" s="89"/>
    </row>
    <row r="98" spans="1:2" ht="12.75">
      <c r="A98" s="21"/>
      <c r="B98" s="89"/>
    </row>
    <row r="99" spans="1:2" ht="12.75">
      <c r="A99" s="21"/>
      <c r="B99" s="89"/>
    </row>
    <row r="100" spans="1:2" ht="12.75">
      <c r="A100" s="21"/>
      <c r="B100" s="89"/>
    </row>
    <row r="101" spans="1:2" ht="12.75">
      <c r="A101" s="21"/>
      <c r="B101" s="89"/>
    </row>
    <row r="102" spans="1:2" ht="12.75">
      <c r="A102" s="21"/>
      <c r="B102" s="89"/>
    </row>
    <row r="103" spans="1:2" ht="12.75">
      <c r="A103" s="21"/>
      <c r="B103" s="89"/>
    </row>
    <row r="104" spans="1:2" ht="12.75">
      <c r="A104" s="21"/>
      <c r="B104" s="89"/>
    </row>
    <row r="105" spans="1:2" ht="12.75">
      <c r="A105" s="21"/>
      <c r="B105" s="89"/>
    </row>
    <row r="106" spans="1:2" ht="12.75">
      <c r="A106" s="21"/>
      <c r="B106" s="89"/>
    </row>
    <row r="107" spans="1:2" ht="12.75">
      <c r="A107" s="21"/>
      <c r="B107" s="89"/>
    </row>
    <row r="108" spans="1:2" ht="12.75">
      <c r="A108" s="21"/>
      <c r="B108" s="89"/>
    </row>
    <row r="109" spans="1:2" ht="12.75">
      <c r="A109" s="21"/>
      <c r="B109" s="89"/>
    </row>
    <row r="110" spans="1:2" ht="12.75">
      <c r="A110" s="21"/>
      <c r="B110" s="89"/>
    </row>
    <row r="111" spans="1:2" ht="12.75">
      <c r="A111" s="21"/>
      <c r="B111" s="89"/>
    </row>
    <row r="112" spans="1:2" ht="12.75">
      <c r="A112" s="21"/>
      <c r="B112" s="89"/>
    </row>
    <row r="113" spans="1:2" ht="12.75">
      <c r="A113" s="21"/>
      <c r="B113" s="89"/>
    </row>
    <row r="114" spans="1:2" ht="12.75">
      <c r="A114" s="21"/>
      <c r="B114" s="89"/>
    </row>
    <row r="115" spans="1:2" ht="12.75">
      <c r="A115" s="21"/>
      <c r="B115" s="89"/>
    </row>
    <row r="116" spans="1:2" ht="12.75">
      <c r="A116" s="21"/>
      <c r="B116" s="89"/>
    </row>
    <row r="117" spans="1:2" ht="12.75">
      <c r="A117" s="21"/>
      <c r="B117" s="89"/>
    </row>
    <row r="118" spans="1:2" ht="12.75">
      <c r="A118" s="21"/>
      <c r="B118" s="89"/>
    </row>
    <row r="119" spans="1:2" ht="12.75">
      <c r="A119" s="21"/>
      <c r="B119" s="89"/>
    </row>
    <row r="120" spans="1:2" ht="12.75">
      <c r="A120" s="21"/>
      <c r="B120" s="89"/>
    </row>
    <row r="121" spans="1:2" ht="12.75">
      <c r="A121" s="21"/>
      <c r="B121" s="89"/>
    </row>
    <row r="122" spans="1:2" ht="12.75">
      <c r="A122" s="21"/>
      <c r="B122" s="89"/>
    </row>
    <row r="123" spans="1:2" ht="12.75">
      <c r="A123" s="21"/>
      <c r="B123" s="89"/>
    </row>
    <row r="124" spans="1:2" ht="12.75">
      <c r="A124" s="21"/>
      <c r="B124" s="89"/>
    </row>
    <row r="125" spans="1:2" ht="12.75">
      <c r="A125" s="21"/>
      <c r="B125" s="89"/>
    </row>
    <row r="126" spans="1:2" ht="12.75">
      <c r="A126" s="21"/>
      <c r="B126" s="89"/>
    </row>
    <row r="127" spans="1:2" ht="12.75">
      <c r="A127" s="21"/>
      <c r="B127" s="89"/>
    </row>
    <row r="128" spans="1:2" ht="12.75">
      <c r="A128" s="21"/>
      <c r="B128" s="89"/>
    </row>
    <row r="129" spans="1:2" ht="12.75">
      <c r="A129" s="21"/>
      <c r="B129" s="89"/>
    </row>
    <row r="130" spans="1:2" ht="12.75">
      <c r="A130" s="21"/>
      <c r="B130" s="89"/>
    </row>
    <row r="131" spans="1:2" ht="12.75">
      <c r="A131" s="21"/>
      <c r="B131" s="89"/>
    </row>
    <row r="132" spans="1:2" ht="12.75">
      <c r="A132" s="21"/>
      <c r="B132" s="89"/>
    </row>
    <row r="133" spans="1:2" ht="12.75">
      <c r="A133" s="21"/>
      <c r="B133" s="89"/>
    </row>
    <row r="134" spans="1:2" ht="12.75">
      <c r="A134" s="21"/>
      <c r="B134" s="89"/>
    </row>
    <row r="135" spans="1:2" ht="12.75">
      <c r="A135" s="21"/>
      <c r="B135" s="89"/>
    </row>
    <row r="136" spans="1:2" ht="12.75">
      <c r="A136" s="21"/>
      <c r="B136" s="89"/>
    </row>
    <row r="137" spans="1:2" ht="12.75">
      <c r="A137" s="21"/>
      <c r="B137" s="89"/>
    </row>
    <row r="138" spans="1:2" ht="12.75">
      <c r="A138" s="21"/>
      <c r="B138" s="89"/>
    </row>
    <row r="139" spans="1:2" ht="12.75">
      <c r="A139" s="21"/>
      <c r="B139" s="89"/>
    </row>
    <row r="140" spans="1:2" ht="12.75">
      <c r="A140" s="21"/>
      <c r="B140" s="89"/>
    </row>
    <row r="141" spans="1:2" ht="12.75">
      <c r="A141" s="21"/>
      <c r="B141" s="89"/>
    </row>
    <row r="142" spans="1:2" ht="12.75">
      <c r="A142" s="21"/>
      <c r="B142" s="89"/>
    </row>
    <row r="143" spans="1:2" ht="12.75">
      <c r="A143" s="21"/>
      <c r="B143" s="89"/>
    </row>
    <row r="144" spans="1:2" ht="12.75">
      <c r="A144" s="21"/>
      <c r="B144" s="89"/>
    </row>
    <row r="145" spans="1:2" ht="12.75">
      <c r="A145" s="21"/>
      <c r="B145" s="89"/>
    </row>
    <row r="146" spans="1:2" ht="12.75">
      <c r="A146" s="21"/>
      <c r="B146" s="89"/>
    </row>
    <row r="147" spans="1:2" ht="12.75">
      <c r="A147" s="21"/>
      <c r="B147" s="89"/>
    </row>
    <row r="148" spans="1:2" ht="12.75">
      <c r="A148" s="21"/>
      <c r="B148" s="89"/>
    </row>
    <row r="149" spans="1:2" ht="12.75">
      <c r="A149" s="21"/>
      <c r="B149" s="89"/>
    </row>
    <row r="150" spans="1:2" ht="12.75">
      <c r="A150" s="21"/>
      <c r="B150" s="89"/>
    </row>
    <row r="151" spans="1:2" ht="12.75">
      <c r="A151" s="21"/>
      <c r="B151" s="89"/>
    </row>
    <row r="152" spans="1:2" ht="12.75">
      <c r="A152" s="21"/>
      <c r="B152" s="89"/>
    </row>
    <row r="153" spans="1:2" ht="12.75">
      <c r="A153" s="21"/>
      <c r="B153" s="89"/>
    </row>
    <row r="154" spans="1:2" ht="12.75">
      <c r="A154" s="21"/>
      <c r="B154" s="89"/>
    </row>
    <row r="155" spans="1:2" ht="12.75">
      <c r="A155" s="21"/>
      <c r="B155" s="89"/>
    </row>
    <row r="156" spans="1:2" ht="12.75">
      <c r="A156" s="21"/>
      <c r="B156" s="89"/>
    </row>
    <row r="157" spans="1:2" ht="12.75">
      <c r="A157" s="21"/>
      <c r="B157" s="89"/>
    </row>
    <row r="158" spans="1:2" ht="12.75">
      <c r="A158" s="21"/>
      <c r="B158" s="89"/>
    </row>
    <row r="159" spans="1:2" ht="12.75">
      <c r="A159" s="21"/>
      <c r="B159" s="89"/>
    </row>
    <row r="160" spans="1:2" ht="12.75">
      <c r="A160" s="21"/>
      <c r="B160" s="89"/>
    </row>
    <row r="161" spans="1:2" ht="12.75">
      <c r="A161" s="21"/>
      <c r="B161" s="89"/>
    </row>
    <row r="162" spans="1:2" ht="12.75">
      <c r="A162" s="21"/>
      <c r="B162" s="89"/>
    </row>
    <row r="163" spans="1:2" ht="12.75">
      <c r="A163" s="21"/>
      <c r="B163" s="89"/>
    </row>
    <row r="164" spans="1:2" ht="12.75">
      <c r="A164" s="21"/>
      <c r="B164" s="89"/>
    </row>
    <row r="165" spans="1:2" ht="12.75">
      <c r="A165" s="21"/>
      <c r="B165" s="89"/>
    </row>
    <row r="166" spans="1:2" ht="12.75">
      <c r="A166" s="21"/>
      <c r="B166" s="89"/>
    </row>
    <row r="167" spans="1:2" ht="12.75">
      <c r="A167" s="21"/>
      <c r="B167" s="89"/>
    </row>
    <row r="168" spans="1:2" ht="12.75">
      <c r="A168" s="21"/>
      <c r="B168" s="89"/>
    </row>
    <row r="169" spans="1:2" ht="12.75">
      <c r="A169" s="21"/>
      <c r="B169" s="89"/>
    </row>
    <row r="170" spans="1:2" ht="12.75">
      <c r="A170" s="21"/>
      <c r="B170" s="89"/>
    </row>
    <row r="171" spans="1:2" ht="12.75">
      <c r="A171" s="21"/>
      <c r="B171" s="89"/>
    </row>
    <row r="172" spans="1:2" ht="12.75">
      <c r="A172" s="21"/>
      <c r="B172" s="89"/>
    </row>
    <row r="173" spans="1:2" ht="12.75">
      <c r="A173" s="21"/>
      <c r="B173" s="89"/>
    </row>
    <row r="174" spans="1:2" ht="12.75">
      <c r="A174" s="21"/>
      <c r="B174" s="89"/>
    </row>
    <row r="175" spans="1:2" ht="12.75">
      <c r="A175" s="21"/>
      <c r="B175" s="89"/>
    </row>
    <row r="176" spans="1:2" ht="12.75">
      <c r="A176" s="21"/>
      <c r="B176" s="89"/>
    </row>
    <row r="177" spans="1:2" ht="12.75">
      <c r="A177" s="21"/>
      <c r="B177" s="89"/>
    </row>
    <row r="178" spans="1:2" ht="12.75">
      <c r="A178" s="21"/>
      <c r="B178" s="89"/>
    </row>
    <row r="179" spans="1:2" ht="12.75">
      <c r="A179" s="21"/>
      <c r="B179" s="89"/>
    </row>
    <row r="180" spans="1:2" ht="12.75">
      <c r="A180" s="21"/>
      <c r="B180" s="89"/>
    </row>
    <row r="181" spans="1:2" ht="12.75">
      <c r="A181" s="21"/>
      <c r="B181" s="89"/>
    </row>
    <row r="182" spans="1:2" ht="12.75">
      <c r="A182" s="21"/>
      <c r="B182" s="89"/>
    </row>
  </sheetData>
  <sheetProtection/>
  <autoFilter ref="A12:G42"/>
  <mergeCells count="26">
    <mergeCell ref="A57:G57"/>
    <mergeCell ref="A1:G1"/>
    <mergeCell ref="A3:G3"/>
    <mergeCell ref="A4:G4"/>
    <mergeCell ref="A9:G9"/>
    <mergeCell ref="B5:E5"/>
    <mergeCell ref="A6:G6"/>
    <mergeCell ref="B31:D31"/>
    <mergeCell ref="B48:G48"/>
    <mergeCell ref="A52:G52"/>
    <mergeCell ref="D61:E61"/>
    <mergeCell ref="F61:G61"/>
    <mergeCell ref="B59:E59"/>
    <mergeCell ref="F59:G59"/>
    <mergeCell ref="D60:E60"/>
    <mergeCell ref="F60:G60"/>
    <mergeCell ref="B60:C60"/>
    <mergeCell ref="A44:C44"/>
    <mergeCell ref="A55:G55"/>
    <mergeCell ref="B23:D23"/>
    <mergeCell ref="B50:G50"/>
    <mergeCell ref="B46:G46"/>
    <mergeCell ref="A56:G56"/>
    <mergeCell ref="A53:G53"/>
    <mergeCell ref="A54:G54"/>
    <mergeCell ref="B49:G49"/>
  </mergeCells>
  <printOptions/>
  <pageMargins left="0.944881889763779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40.25390625" style="15" customWidth="1"/>
    <col min="2" max="2" width="9.375" style="16" bestFit="1" customWidth="1"/>
    <col min="3" max="3" width="8.125" style="17" customWidth="1"/>
    <col min="4" max="4" width="11.125" style="18" customWidth="1"/>
    <col min="5" max="5" width="10.00390625" style="19" customWidth="1"/>
    <col min="6" max="6" width="15.75390625" style="82" customWidth="1"/>
    <col min="7" max="7" width="10.25390625" style="21" customWidth="1"/>
    <col min="8" max="13" width="9.125" style="21" customWidth="1"/>
    <col min="14" max="14" width="10.00390625" style="21" bestFit="1" customWidth="1"/>
    <col min="15" max="16384" width="9.125" style="21" customWidth="1"/>
  </cols>
  <sheetData>
    <row r="1" spans="1:8" s="31" customFormat="1" ht="18" customHeight="1">
      <c r="A1" s="202" t="s">
        <v>52</v>
      </c>
      <c r="B1" s="202"/>
      <c r="C1" s="202"/>
      <c r="D1" s="202"/>
      <c r="E1" s="202"/>
      <c r="F1" s="202"/>
      <c r="H1" s="141">
        <v>6362.1</v>
      </c>
    </row>
    <row r="2" spans="1:6" s="31" customFormat="1" ht="12.75">
      <c r="A2" s="202" t="s">
        <v>66</v>
      </c>
      <c r="B2" s="202"/>
      <c r="C2" s="202"/>
      <c r="D2" s="202"/>
      <c r="E2" s="202"/>
      <c r="F2" s="202"/>
    </row>
    <row r="3" spans="1:6" s="31" customFormat="1" ht="12.75">
      <c r="A3" s="202" t="s">
        <v>53</v>
      </c>
      <c r="B3" s="202"/>
      <c r="C3" s="202"/>
      <c r="D3" s="202"/>
      <c r="E3" s="202"/>
      <c r="F3" s="202"/>
    </row>
    <row r="4" spans="1:6" s="31" customFormat="1" ht="12.75">
      <c r="A4" s="202" t="s">
        <v>54</v>
      </c>
      <c r="B4" s="202"/>
      <c r="C4" s="202"/>
      <c r="D4" s="202"/>
      <c r="E4" s="202"/>
      <c r="F4" s="202"/>
    </row>
    <row r="5" spans="5:6" ht="13.5" customHeight="1">
      <c r="E5" s="109"/>
      <c r="F5" s="31"/>
    </row>
    <row r="6" spans="1:6" s="23" customFormat="1" ht="15.75">
      <c r="A6" s="192" t="s">
        <v>55</v>
      </c>
      <c r="B6" s="192"/>
      <c r="C6" s="192"/>
      <c r="D6" s="192"/>
      <c r="E6" s="192"/>
      <c r="F6" s="192"/>
    </row>
    <row r="7" spans="1:6" s="23" customFormat="1" ht="15.75" customHeight="1">
      <c r="A7" s="192" t="s">
        <v>84</v>
      </c>
      <c r="B7" s="192"/>
      <c r="C7" s="192"/>
      <c r="D7" s="192"/>
      <c r="E7" s="192"/>
      <c r="F7" s="192"/>
    </row>
    <row r="8" spans="1:6" s="23" customFormat="1" ht="18">
      <c r="A8" s="24" t="s">
        <v>32</v>
      </c>
      <c r="B8" s="194" t="s">
        <v>44</v>
      </c>
      <c r="C8" s="194"/>
      <c r="D8" s="194"/>
      <c r="E8" s="194"/>
      <c r="F8" s="22"/>
    </row>
    <row r="9" spans="1:6" s="23" customFormat="1" ht="15.75">
      <c r="A9" s="192" t="s">
        <v>67</v>
      </c>
      <c r="B9" s="192"/>
      <c r="C9" s="192"/>
      <c r="D9" s="192"/>
      <c r="E9" s="192"/>
      <c r="F9" s="192"/>
    </row>
    <row r="10" spans="1:7" s="40" customFormat="1" ht="9.75" customHeight="1">
      <c r="A10" s="34"/>
      <c r="B10" s="35"/>
      <c r="C10" s="36"/>
      <c r="D10" s="37"/>
      <c r="E10" s="38"/>
      <c r="F10" s="34"/>
      <c r="G10" s="39"/>
    </row>
    <row r="11" spans="1:7" s="45" customFormat="1" ht="86.25" customHeight="1">
      <c r="A11" s="41" t="s">
        <v>1</v>
      </c>
      <c r="B11" s="42" t="s">
        <v>21</v>
      </c>
      <c r="C11" s="43" t="s">
        <v>22</v>
      </c>
      <c r="D11" s="2" t="s">
        <v>16</v>
      </c>
      <c r="E11" s="41" t="s">
        <v>47</v>
      </c>
      <c r="F11" s="41" t="s">
        <v>56</v>
      </c>
      <c r="G11" s="44"/>
    </row>
    <row r="12" spans="1:7" s="50" customFormat="1" ht="14.25" customHeight="1">
      <c r="A12" s="46">
        <v>1</v>
      </c>
      <c r="B12" s="47">
        <v>2</v>
      </c>
      <c r="C12" s="48">
        <v>3</v>
      </c>
      <c r="D12" s="48">
        <v>4</v>
      </c>
      <c r="E12" s="48">
        <v>5</v>
      </c>
      <c r="F12" s="48">
        <v>6</v>
      </c>
      <c r="G12" s="49"/>
    </row>
    <row r="13" spans="1:7" ht="13.5" customHeight="1">
      <c r="A13" s="139" t="s">
        <v>6</v>
      </c>
      <c r="B13" s="8"/>
      <c r="C13" s="12"/>
      <c r="D13" s="2"/>
      <c r="E13" s="51"/>
      <c r="F13" s="116"/>
      <c r="G13" s="53"/>
    </row>
    <row r="14" spans="1:7" ht="12.75" customHeight="1" hidden="1">
      <c r="A14" s="54" t="s">
        <v>8</v>
      </c>
      <c r="B14" s="8"/>
      <c r="C14" s="12"/>
      <c r="D14" s="2"/>
      <c r="E14" s="51"/>
      <c r="F14" s="116"/>
      <c r="G14" s="53"/>
    </row>
    <row r="15" spans="1:7" s="4" customFormat="1" ht="12" customHeight="1" hidden="1">
      <c r="A15" s="13" t="s">
        <v>45</v>
      </c>
      <c r="B15" s="68" t="s">
        <v>3</v>
      </c>
      <c r="C15" s="43">
        <f>7+4+4+3</f>
        <v>18</v>
      </c>
      <c r="D15" s="2">
        <v>0.5</v>
      </c>
      <c r="E15" s="2">
        <f>C15*D15</f>
        <v>9</v>
      </c>
      <c r="F15" s="63"/>
      <c r="G15" s="3"/>
    </row>
    <row r="16" spans="1:7" s="15" customFormat="1" ht="15.75" customHeight="1">
      <c r="A16" s="54" t="s">
        <v>7</v>
      </c>
      <c r="B16" s="1"/>
      <c r="C16" s="5"/>
      <c r="D16" s="2"/>
      <c r="E16" s="2"/>
      <c r="F16" s="114"/>
      <c r="G16" s="55"/>
    </row>
    <row r="17" spans="1:7" s="15" customFormat="1" ht="12" customHeight="1">
      <c r="A17" s="13" t="s">
        <v>91</v>
      </c>
      <c r="B17" s="68" t="s">
        <v>3</v>
      </c>
      <c r="C17" s="43">
        <v>1</v>
      </c>
      <c r="D17" s="2">
        <v>40</v>
      </c>
      <c r="E17" s="2">
        <f>C17*D17</f>
        <v>40</v>
      </c>
      <c r="F17" s="114" t="s">
        <v>88</v>
      </c>
      <c r="G17" s="55"/>
    </row>
    <row r="18" spans="1:7" s="15" customFormat="1" ht="12" customHeight="1" hidden="1">
      <c r="A18" s="13" t="s">
        <v>0</v>
      </c>
      <c r="B18" s="68" t="s">
        <v>4</v>
      </c>
      <c r="C18" s="43">
        <v>80</v>
      </c>
      <c r="D18" s="2">
        <v>0.3</v>
      </c>
      <c r="E18" s="2">
        <f>C18*D18</f>
        <v>24</v>
      </c>
      <c r="F18" s="114"/>
      <c r="G18" s="55"/>
    </row>
    <row r="19" spans="1:7" s="15" customFormat="1" ht="12" customHeight="1">
      <c r="A19" s="13" t="s">
        <v>71</v>
      </c>
      <c r="B19" s="68" t="s">
        <v>4</v>
      </c>
      <c r="C19" s="43">
        <v>14.15</v>
      </c>
      <c r="D19" s="2">
        <v>2.35</v>
      </c>
      <c r="E19" s="2">
        <f>C19*D19</f>
        <v>33.252500000000005</v>
      </c>
      <c r="F19" s="114" t="s">
        <v>88</v>
      </c>
      <c r="G19" s="55"/>
    </row>
    <row r="20" spans="1:7" s="15" customFormat="1" ht="12" customHeight="1" hidden="1">
      <c r="A20" s="13" t="s">
        <v>81</v>
      </c>
      <c r="B20" s="68"/>
      <c r="C20" s="43"/>
      <c r="D20" s="2"/>
      <c r="E20" s="2"/>
      <c r="F20" s="114"/>
      <c r="G20" s="55"/>
    </row>
    <row r="21" spans="1:7" s="7" customFormat="1" ht="16.5" customHeight="1" hidden="1">
      <c r="A21" s="13" t="s">
        <v>82</v>
      </c>
      <c r="B21" s="68" t="s">
        <v>5</v>
      </c>
      <c r="C21" s="43">
        <f>4*239.5</f>
        <v>958</v>
      </c>
      <c r="D21" s="2">
        <v>1.5</v>
      </c>
      <c r="E21" s="2">
        <f>C21*D21</f>
        <v>1437</v>
      </c>
      <c r="F21" s="63"/>
      <c r="G21" s="57"/>
    </row>
    <row r="22" spans="1:7" s="7" customFormat="1" ht="16.5" customHeight="1">
      <c r="A22" s="61" t="s">
        <v>9</v>
      </c>
      <c r="B22" s="8"/>
      <c r="C22" s="12"/>
      <c r="D22" s="2"/>
      <c r="E22" s="2"/>
      <c r="F22" s="63"/>
      <c r="G22" s="57"/>
    </row>
    <row r="23" spans="1:7" s="7" customFormat="1" ht="12.75" customHeight="1">
      <c r="A23" s="127" t="s">
        <v>10</v>
      </c>
      <c r="B23" s="174"/>
      <c r="C23" s="174"/>
      <c r="D23" s="174"/>
      <c r="E23" s="2"/>
      <c r="F23" s="63"/>
      <c r="G23" s="57"/>
    </row>
    <row r="24" spans="1:7" s="7" customFormat="1" ht="21.75" customHeight="1">
      <c r="A24" s="128" t="s">
        <v>76</v>
      </c>
      <c r="B24" s="138" t="s">
        <v>4</v>
      </c>
      <c r="C24" s="138">
        <f>136*50%</f>
        <v>68</v>
      </c>
      <c r="D24" s="159">
        <v>0.345</v>
      </c>
      <c r="E24" s="2">
        <f>C24*D24</f>
        <v>23.459999999999997</v>
      </c>
      <c r="F24" s="114" t="s">
        <v>88</v>
      </c>
      <c r="G24" s="57"/>
    </row>
    <row r="25" spans="1:7" s="7" customFormat="1" ht="12.75">
      <c r="A25" s="54" t="s">
        <v>11</v>
      </c>
      <c r="B25" s="1"/>
      <c r="C25" s="12"/>
      <c r="D25" s="2"/>
      <c r="E25" s="2"/>
      <c r="F25" s="63"/>
      <c r="G25" s="57"/>
    </row>
    <row r="26" spans="1:8" s="7" customFormat="1" ht="17.25" customHeight="1">
      <c r="A26" s="13" t="s">
        <v>77</v>
      </c>
      <c r="B26" s="64" t="s">
        <v>4</v>
      </c>
      <c r="C26" s="65">
        <f>621.1*50%</f>
        <v>310.55</v>
      </c>
      <c r="D26" s="66">
        <v>0.345</v>
      </c>
      <c r="E26" s="2">
        <f>C26*D26</f>
        <v>107.13974999999999</v>
      </c>
      <c r="F26" s="114" t="s">
        <v>88</v>
      </c>
      <c r="G26" s="91"/>
      <c r="H26" s="58"/>
    </row>
    <row r="27" spans="1:7" s="7" customFormat="1" ht="15" customHeight="1">
      <c r="A27" s="54" t="s">
        <v>73</v>
      </c>
      <c r="B27" s="68"/>
      <c r="C27" s="43"/>
      <c r="D27" s="2"/>
      <c r="E27" s="2"/>
      <c r="F27" s="63"/>
      <c r="G27" s="59"/>
    </row>
    <row r="28" spans="1:7" s="7" customFormat="1" ht="18" customHeight="1">
      <c r="A28" s="13" t="s">
        <v>74</v>
      </c>
      <c r="B28" s="68" t="s">
        <v>4</v>
      </c>
      <c r="C28" s="43">
        <v>28</v>
      </c>
      <c r="D28" s="2">
        <v>2.3</v>
      </c>
      <c r="E28" s="2">
        <f>C28*D28</f>
        <v>64.39999999999999</v>
      </c>
      <c r="F28" s="114" t="s">
        <v>88</v>
      </c>
      <c r="G28" s="10"/>
    </row>
    <row r="29" spans="1:7" s="31" customFormat="1" ht="22.5" hidden="1">
      <c r="A29" s="13" t="s">
        <v>23</v>
      </c>
      <c r="B29" s="68" t="s">
        <v>3</v>
      </c>
      <c r="C29" s="43">
        <v>2</v>
      </c>
      <c r="D29" s="2">
        <v>286.2</v>
      </c>
      <c r="E29" s="2">
        <f>C29*D29</f>
        <v>572.4</v>
      </c>
      <c r="F29" s="115"/>
      <c r="G29" s="39"/>
    </row>
    <row r="30" spans="1:7" s="7" customFormat="1" ht="23.25" customHeight="1" hidden="1">
      <c r="A30" s="13" t="s">
        <v>24</v>
      </c>
      <c r="B30" s="68" t="s">
        <v>5</v>
      </c>
      <c r="C30" s="43">
        <v>6362.1</v>
      </c>
      <c r="D30" s="2">
        <v>0.025</v>
      </c>
      <c r="E30" s="2">
        <f>C30*D30</f>
        <v>159.0525</v>
      </c>
      <c r="F30" s="63"/>
      <c r="G30" s="10"/>
    </row>
    <row r="31" spans="1:7" s="7" customFormat="1" ht="18.75" customHeight="1">
      <c r="A31" s="61" t="s">
        <v>12</v>
      </c>
      <c r="B31" s="195"/>
      <c r="C31" s="196"/>
      <c r="D31" s="197"/>
      <c r="E31" s="2"/>
      <c r="F31" s="63"/>
      <c r="G31" s="57"/>
    </row>
    <row r="32" spans="1:7" s="7" customFormat="1" ht="11.25" customHeight="1">
      <c r="A32" s="128" t="s">
        <v>78</v>
      </c>
      <c r="B32" s="138" t="s">
        <v>3</v>
      </c>
      <c r="C32" s="138">
        <v>8</v>
      </c>
      <c r="D32" s="138">
        <v>0.99</v>
      </c>
      <c r="E32" s="2">
        <f>C32*D32</f>
        <v>7.92</v>
      </c>
      <c r="F32" s="114" t="s">
        <v>88</v>
      </c>
      <c r="G32" s="57"/>
    </row>
    <row r="33" spans="1:7" s="7" customFormat="1" ht="11.25" customHeight="1">
      <c r="A33" s="13" t="s">
        <v>80</v>
      </c>
      <c r="B33" s="68" t="s">
        <v>3</v>
      </c>
      <c r="C33" s="43">
        <v>1</v>
      </c>
      <c r="D33" s="2">
        <v>2.7</v>
      </c>
      <c r="E33" s="2">
        <f>C33*D33</f>
        <v>2.7</v>
      </c>
      <c r="F33" s="114" t="s">
        <v>88</v>
      </c>
      <c r="G33" s="57"/>
    </row>
    <row r="34" spans="1:7" s="7" customFormat="1" ht="15" customHeight="1">
      <c r="A34" s="61" t="s">
        <v>13</v>
      </c>
      <c r="B34" s="8"/>
      <c r="C34" s="12"/>
      <c r="D34" s="69"/>
      <c r="E34" s="2"/>
      <c r="F34" s="63"/>
      <c r="G34" s="57"/>
    </row>
    <row r="35" spans="1:7" s="31" customFormat="1" ht="13.5" customHeight="1">
      <c r="A35" s="13" t="s">
        <v>40</v>
      </c>
      <c r="B35" s="70" t="s">
        <v>3</v>
      </c>
      <c r="C35" s="43">
        <v>2</v>
      </c>
      <c r="D35" s="2">
        <v>8</v>
      </c>
      <c r="E35" s="2">
        <f>C35*D35</f>
        <v>16</v>
      </c>
      <c r="F35" s="114" t="s">
        <v>88</v>
      </c>
      <c r="G35" s="30"/>
    </row>
    <row r="36" spans="1:7" s="31" customFormat="1" ht="17.25" customHeight="1" hidden="1">
      <c r="A36" s="13" t="s">
        <v>70</v>
      </c>
      <c r="B36" s="70" t="s">
        <v>3</v>
      </c>
      <c r="C36" s="43">
        <v>2</v>
      </c>
      <c r="D36" s="2"/>
      <c r="E36" s="2">
        <f>C36*D36</f>
        <v>0</v>
      </c>
      <c r="F36" s="115"/>
      <c r="G36" s="30"/>
    </row>
    <row r="37" spans="1:7" s="93" customFormat="1" ht="31.5" customHeight="1" hidden="1">
      <c r="A37" s="13" t="s">
        <v>31</v>
      </c>
      <c r="B37" s="64" t="s">
        <v>3</v>
      </c>
      <c r="C37" s="43">
        <v>1</v>
      </c>
      <c r="D37" s="2">
        <v>38.7</v>
      </c>
      <c r="E37" s="2">
        <f>C37*D37</f>
        <v>38.7</v>
      </c>
      <c r="F37" s="63"/>
      <c r="G37" s="92"/>
    </row>
    <row r="38" spans="1:7" ht="31.5" customHeight="1">
      <c r="A38" s="96" t="s">
        <v>25</v>
      </c>
      <c r="B38" s="97"/>
      <c r="C38" s="12"/>
      <c r="D38" s="98"/>
      <c r="E38" s="99">
        <v>0</v>
      </c>
      <c r="F38" s="114" t="s">
        <v>88</v>
      </c>
      <c r="G38" s="53"/>
    </row>
    <row r="39" spans="1:7" ht="12.75" customHeight="1" hidden="1">
      <c r="A39" s="54"/>
      <c r="B39" s="1"/>
      <c r="C39" s="12"/>
      <c r="D39" s="2"/>
      <c r="E39" s="2"/>
      <c r="F39" s="100"/>
      <c r="G39" s="53"/>
    </row>
    <row r="40" spans="1:7" ht="12.75" customHeight="1" hidden="1">
      <c r="A40" s="96"/>
      <c r="B40" s="97"/>
      <c r="C40" s="12"/>
      <c r="D40" s="98"/>
      <c r="E40" s="99"/>
      <c r="F40" s="100"/>
      <c r="G40" s="53"/>
    </row>
    <row r="41" spans="1:7" ht="12.75" customHeight="1" hidden="1">
      <c r="A41" s="96"/>
      <c r="B41" s="97"/>
      <c r="C41" s="12"/>
      <c r="D41" s="98"/>
      <c r="E41" s="99"/>
      <c r="F41" s="100"/>
      <c r="G41" s="53"/>
    </row>
    <row r="42" spans="1:7" ht="12.75" customHeight="1" hidden="1">
      <c r="A42" s="96"/>
      <c r="B42" s="97"/>
      <c r="C42" s="12"/>
      <c r="D42" s="98"/>
      <c r="E42" s="99"/>
      <c r="F42" s="100"/>
      <c r="G42" s="53"/>
    </row>
    <row r="43" spans="1:7" s="148" customFormat="1" ht="24.75" customHeight="1">
      <c r="A43" s="142" t="s">
        <v>85</v>
      </c>
      <c r="B43" s="143"/>
      <c r="C43" s="144"/>
      <c r="D43" s="145"/>
      <c r="E43" s="146">
        <f>E17+E19+E24+E26+E28+E32+E33+E35+E38</f>
        <v>294.87224999999995</v>
      </c>
      <c r="F43" s="146"/>
      <c r="G43" s="147"/>
    </row>
    <row r="44" spans="1:7" s="148" customFormat="1" ht="46.5" customHeight="1">
      <c r="A44" s="142" t="s">
        <v>89</v>
      </c>
      <c r="B44" s="143"/>
      <c r="C44" s="144"/>
      <c r="D44" s="145"/>
      <c r="E44" s="157">
        <v>-259.248</v>
      </c>
      <c r="F44" s="146"/>
      <c r="G44" s="147"/>
    </row>
    <row r="45" spans="1:7" s="148" customFormat="1" ht="46.5" customHeight="1">
      <c r="A45" s="142" t="s">
        <v>90</v>
      </c>
      <c r="B45" s="143"/>
      <c r="C45" s="144"/>
      <c r="D45" s="145"/>
      <c r="E45" s="157">
        <v>56.701</v>
      </c>
      <c r="F45" s="146"/>
      <c r="G45" s="147"/>
    </row>
    <row r="46" spans="1:7" s="148" customFormat="1" ht="24.75" customHeight="1">
      <c r="A46" s="142" t="s">
        <v>86</v>
      </c>
      <c r="B46" s="143"/>
      <c r="C46" s="145"/>
      <c r="D46" s="145"/>
      <c r="E46" s="157">
        <f>E43-E44-E45</f>
        <v>497.4192499999999</v>
      </c>
      <c r="F46" s="149"/>
      <c r="G46" s="150"/>
    </row>
    <row r="47" spans="1:8" s="148" customFormat="1" ht="24.75" customHeight="1">
      <c r="A47" s="142" t="s">
        <v>87</v>
      </c>
      <c r="B47" s="145"/>
      <c r="C47" s="145"/>
      <c r="D47" s="145"/>
      <c r="E47" s="158">
        <f>E46/12/H1*1000</f>
        <v>6.515396514777614</v>
      </c>
      <c r="F47" s="149"/>
      <c r="G47" s="150"/>
      <c r="H47" s="148">
        <v>6.5</v>
      </c>
    </row>
    <row r="48" spans="1:6" s="156" customFormat="1" ht="12.75">
      <c r="A48" s="151"/>
      <c r="B48" s="152"/>
      <c r="C48" s="153"/>
      <c r="D48" s="154"/>
      <c r="E48" s="155"/>
      <c r="F48" s="151"/>
    </row>
    <row r="49" spans="1:6" ht="27.75" customHeight="1">
      <c r="A49" s="110" t="s">
        <v>57</v>
      </c>
      <c r="B49" s="170" t="s">
        <v>58</v>
      </c>
      <c r="C49" s="170"/>
      <c r="D49" s="170"/>
      <c r="E49" s="170"/>
      <c r="F49" s="170"/>
    </row>
    <row r="50" spans="1:6" ht="12.75">
      <c r="A50" s="56" t="s">
        <v>59</v>
      </c>
      <c r="B50" s="201"/>
      <c r="C50" s="201"/>
      <c r="D50" s="201"/>
      <c r="E50" s="117" t="s">
        <v>60</v>
      </c>
      <c r="F50" s="111" t="s">
        <v>61</v>
      </c>
    </row>
    <row r="51" spans="1:6" ht="12.75">
      <c r="A51" s="56"/>
      <c r="B51" s="112"/>
      <c r="C51" s="112"/>
      <c r="D51" s="112"/>
      <c r="E51" s="118"/>
      <c r="F51" s="113"/>
    </row>
    <row r="52" spans="1:6" ht="12.75">
      <c r="A52" s="56" t="s">
        <v>62</v>
      </c>
      <c r="B52" s="201"/>
      <c r="C52" s="201"/>
      <c r="D52" s="201"/>
      <c r="E52" s="117" t="s">
        <v>60</v>
      </c>
      <c r="F52" s="111" t="s">
        <v>61</v>
      </c>
    </row>
    <row r="53" spans="1:6" ht="12.75">
      <c r="A53" s="21"/>
      <c r="B53" s="89"/>
      <c r="E53" s="109"/>
      <c r="F53" s="31"/>
    </row>
    <row r="54" spans="1:2" ht="12.75">
      <c r="A54" s="21"/>
      <c r="B54" s="89"/>
    </row>
    <row r="55" spans="1:2" ht="12.75">
      <c r="A55" s="21"/>
      <c r="B55" s="89"/>
    </row>
    <row r="56" spans="1:2" ht="12.75">
      <c r="A56" s="21"/>
      <c r="B56" s="89"/>
    </row>
    <row r="57" spans="1:2" ht="12.75">
      <c r="A57" s="21"/>
      <c r="B57" s="89"/>
    </row>
    <row r="58" spans="1:2" ht="12.75">
      <c r="A58" s="21"/>
      <c r="B58" s="89"/>
    </row>
    <row r="59" spans="1:2" ht="12.75">
      <c r="A59" s="21"/>
      <c r="B59" s="89"/>
    </row>
    <row r="60" spans="1:2" ht="12.75">
      <c r="A60" s="21"/>
      <c r="B60" s="89"/>
    </row>
    <row r="61" spans="1:2" ht="12.75">
      <c r="A61" s="21"/>
      <c r="B61" s="89"/>
    </row>
    <row r="62" spans="1:2" ht="12.75">
      <c r="A62" s="21"/>
      <c r="B62" s="89"/>
    </row>
    <row r="63" spans="1:2" ht="12.75">
      <c r="A63" s="21"/>
      <c r="B63" s="89"/>
    </row>
    <row r="64" spans="1:2" ht="12.75">
      <c r="A64" s="21"/>
      <c r="B64" s="89"/>
    </row>
    <row r="65" spans="1:2" ht="12.75">
      <c r="A65" s="21"/>
      <c r="B65" s="89"/>
    </row>
    <row r="66" spans="1:2" ht="12.75">
      <c r="A66" s="21"/>
      <c r="B66" s="89"/>
    </row>
    <row r="67" spans="1:2" ht="12.75">
      <c r="A67" s="21"/>
      <c r="B67" s="89"/>
    </row>
    <row r="68" spans="1:2" ht="12.75">
      <c r="A68" s="21"/>
      <c r="B68" s="89"/>
    </row>
    <row r="69" spans="1:2" ht="12.75">
      <c r="A69" s="21"/>
      <c r="B69" s="89"/>
    </row>
    <row r="70" spans="1:2" ht="12.75">
      <c r="A70" s="21"/>
      <c r="B70" s="89"/>
    </row>
    <row r="71" spans="1:2" ht="12.75">
      <c r="A71" s="21"/>
      <c r="B71" s="89"/>
    </row>
    <row r="72" spans="1:2" ht="12.75">
      <c r="A72" s="21"/>
      <c r="B72" s="89"/>
    </row>
    <row r="73" spans="1:2" ht="12.75">
      <c r="A73" s="21"/>
      <c r="B73" s="89"/>
    </row>
    <row r="74" spans="1:2" ht="12.75">
      <c r="A74" s="21"/>
      <c r="B74" s="89"/>
    </row>
    <row r="75" spans="1:2" ht="12.75">
      <c r="A75" s="21"/>
      <c r="B75" s="89"/>
    </row>
    <row r="76" spans="1:2" ht="12.75">
      <c r="A76" s="21"/>
      <c r="B76" s="89"/>
    </row>
    <row r="77" spans="1:2" ht="12.75">
      <c r="A77" s="21"/>
      <c r="B77" s="89"/>
    </row>
    <row r="78" spans="1:2" ht="12.75">
      <c r="A78" s="21"/>
      <c r="B78" s="89"/>
    </row>
    <row r="79" spans="1:2" ht="12.75">
      <c r="A79" s="21"/>
      <c r="B79" s="89"/>
    </row>
    <row r="80" spans="1:2" ht="12.75">
      <c r="A80" s="21"/>
      <c r="B80" s="89"/>
    </row>
    <row r="81" spans="1:2" ht="12.75">
      <c r="A81" s="21"/>
      <c r="B81" s="89"/>
    </row>
    <row r="82" spans="1:2" ht="12.75">
      <c r="A82" s="21"/>
      <c r="B82" s="89"/>
    </row>
    <row r="83" spans="1:2" ht="12.75">
      <c r="A83" s="21"/>
      <c r="B83" s="89"/>
    </row>
    <row r="84" spans="1:2" ht="12.75">
      <c r="A84" s="21"/>
      <c r="B84" s="89"/>
    </row>
    <row r="85" spans="1:2" ht="12.75">
      <c r="A85" s="21"/>
      <c r="B85" s="89"/>
    </row>
    <row r="86" spans="1:2" ht="12.75">
      <c r="A86" s="21"/>
      <c r="B86" s="89"/>
    </row>
    <row r="87" spans="1:2" ht="12.75">
      <c r="A87" s="21"/>
      <c r="B87" s="89"/>
    </row>
    <row r="88" spans="1:2" ht="12.75">
      <c r="A88" s="21"/>
      <c r="B88" s="89"/>
    </row>
    <row r="89" spans="1:2" ht="12.75">
      <c r="A89" s="21"/>
      <c r="B89" s="89"/>
    </row>
    <row r="90" spans="1:2" ht="12.75">
      <c r="A90" s="21"/>
      <c r="B90" s="89"/>
    </row>
    <row r="91" spans="1:2" ht="12.75">
      <c r="A91" s="21"/>
      <c r="B91" s="89"/>
    </row>
    <row r="92" spans="1:2" ht="12.75">
      <c r="A92" s="21"/>
      <c r="B92" s="89"/>
    </row>
    <row r="93" spans="1:2" ht="12.75">
      <c r="A93" s="21"/>
      <c r="B93" s="89"/>
    </row>
    <row r="94" spans="1:2" ht="12.75">
      <c r="A94" s="21"/>
      <c r="B94" s="89"/>
    </row>
    <row r="95" spans="1:2" ht="12.75">
      <c r="A95" s="21"/>
      <c r="B95" s="89"/>
    </row>
    <row r="96" spans="1:2" ht="12.75">
      <c r="A96" s="21"/>
      <c r="B96" s="89"/>
    </row>
    <row r="97" spans="1:2" ht="12.75">
      <c r="A97" s="21"/>
      <c r="B97" s="89"/>
    </row>
    <row r="98" spans="1:2" ht="12.75">
      <c r="A98" s="21"/>
      <c r="B98" s="89"/>
    </row>
    <row r="99" spans="1:2" ht="12.75">
      <c r="A99" s="21"/>
      <c r="B99" s="89"/>
    </row>
    <row r="100" spans="1:2" ht="12.75">
      <c r="A100" s="21"/>
      <c r="B100" s="89"/>
    </row>
    <row r="101" spans="1:2" ht="12.75">
      <c r="A101" s="21"/>
      <c r="B101" s="89"/>
    </row>
    <row r="102" spans="1:2" ht="12.75">
      <c r="A102" s="21"/>
      <c r="B102" s="89"/>
    </row>
    <row r="103" spans="1:2" ht="12.75">
      <c r="A103" s="21"/>
      <c r="B103" s="89"/>
    </row>
    <row r="104" spans="1:2" ht="12.75">
      <c r="A104" s="21"/>
      <c r="B104" s="89"/>
    </row>
    <row r="105" spans="1:2" ht="12.75">
      <c r="A105" s="21"/>
      <c r="B105" s="89"/>
    </row>
    <row r="106" spans="1:2" ht="12.75">
      <c r="A106" s="21"/>
      <c r="B106" s="89"/>
    </row>
    <row r="107" spans="1:2" ht="12.75">
      <c r="A107" s="21"/>
      <c r="B107" s="89"/>
    </row>
    <row r="108" spans="1:2" ht="12.75">
      <c r="A108" s="21"/>
      <c r="B108" s="89"/>
    </row>
    <row r="109" spans="1:2" ht="12.75">
      <c r="A109" s="21"/>
      <c r="B109" s="89"/>
    </row>
    <row r="110" spans="1:2" ht="12.75">
      <c r="A110" s="21"/>
      <c r="B110" s="89"/>
    </row>
    <row r="111" spans="1:2" ht="12.75">
      <c r="A111" s="21"/>
      <c r="B111" s="89"/>
    </row>
    <row r="112" spans="1:2" ht="12.75">
      <c r="A112" s="21"/>
      <c r="B112" s="89"/>
    </row>
    <row r="113" spans="1:2" ht="12.75">
      <c r="A113" s="21"/>
      <c r="B113" s="89"/>
    </row>
    <row r="114" spans="1:2" ht="12.75">
      <c r="A114" s="21"/>
      <c r="B114" s="89"/>
    </row>
    <row r="115" spans="1:2" ht="12.75">
      <c r="A115" s="21"/>
      <c r="B115" s="89"/>
    </row>
    <row r="116" spans="1:2" ht="12.75">
      <c r="A116" s="21"/>
      <c r="B116" s="89"/>
    </row>
    <row r="117" spans="1:2" ht="12.75">
      <c r="A117" s="21"/>
      <c r="B117" s="89"/>
    </row>
    <row r="118" spans="1:2" ht="12.75">
      <c r="A118" s="21"/>
      <c r="B118" s="89"/>
    </row>
    <row r="119" spans="1:2" ht="12.75">
      <c r="A119" s="21"/>
      <c r="B119" s="89"/>
    </row>
    <row r="120" spans="1:2" ht="12.75">
      <c r="A120" s="21"/>
      <c r="B120" s="89"/>
    </row>
    <row r="121" spans="1:2" ht="12.75">
      <c r="A121" s="21"/>
      <c r="B121" s="89"/>
    </row>
    <row r="122" spans="1:2" ht="12.75">
      <c r="A122" s="21"/>
      <c r="B122" s="89"/>
    </row>
    <row r="123" spans="1:2" ht="12.75">
      <c r="A123" s="21"/>
      <c r="B123" s="89"/>
    </row>
    <row r="124" spans="1:2" ht="12.75">
      <c r="A124" s="21"/>
      <c r="B124" s="89"/>
    </row>
    <row r="125" spans="1:2" ht="12.75">
      <c r="A125" s="21"/>
      <c r="B125" s="89"/>
    </row>
    <row r="126" spans="1:2" ht="12.75">
      <c r="A126" s="21"/>
      <c r="B126" s="89"/>
    </row>
    <row r="127" spans="1:2" ht="12.75">
      <c r="A127" s="21"/>
      <c r="B127" s="89"/>
    </row>
    <row r="128" spans="1:2" ht="12.75">
      <c r="A128" s="21"/>
      <c r="B128" s="89"/>
    </row>
    <row r="129" spans="1:2" ht="12.75">
      <c r="A129" s="21"/>
      <c r="B129" s="89"/>
    </row>
    <row r="130" spans="1:2" ht="12.75">
      <c r="A130" s="21"/>
      <c r="B130" s="89"/>
    </row>
    <row r="131" spans="1:2" ht="12.75">
      <c r="A131" s="21"/>
      <c r="B131" s="89"/>
    </row>
    <row r="132" spans="1:2" ht="12.75">
      <c r="A132" s="21"/>
      <c r="B132" s="89"/>
    </row>
    <row r="133" spans="1:2" ht="12.75">
      <c r="A133" s="21"/>
      <c r="B133" s="89"/>
    </row>
    <row r="134" spans="1:2" ht="12.75">
      <c r="A134" s="21"/>
      <c r="B134" s="89"/>
    </row>
    <row r="135" spans="1:2" ht="12.75">
      <c r="A135" s="21"/>
      <c r="B135" s="89"/>
    </row>
    <row r="136" spans="1:2" ht="12.75">
      <c r="A136" s="21"/>
      <c r="B136" s="89"/>
    </row>
    <row r="137" spans="1:2" ht="12.75">
      <c r="A137" s="21"/>
      <c r="B137" s="89"/>
    </row>
    <row r="138" spans="1:2" ht="12.75">
      <c r="A138" s="21"/>
      <c r="B138" s="89"/>
    </row>
    <row r="139" spans="1:2" ht="12.75">
      <c r="A139" s="21"/>
      <c r="B139" s="89"/>
    </row>
    <row r="140" spans="1:2" ht="12.75">
      <c r="A140" s="21"/>
      <c r="B140" s="89"/>
    </row>
    <row r="141" spans="1:2" ht="12.75">
      <c r="A141" s="21"/>
      <c r="B141" s="89"/>
    </row>
    <row r="142" spans="1:2" ht="12.75">
      <c r="A142" s="21"/>
      <c r="B142" s="89"/>
    </row>
    <row r="143" spans="1:2" ht="12.75">
      <c r="A143" s="21"/>
      <c r="B143" s="89"/>
    </row>
    <row r="144" spans="1:2" ht="12.75">
      <c r="A144" s="21"/>
      <c r="B144" s="89"/>
    </row>
    <row r="145" spans="1:2" ht="12.75">
      <c r="A145" s="21"/>
      <c r="B145" s="89"/>
    </row>
    <row r="146" spans="1:2" ht="12.75">
      <c r="A146" s="21"/>
      <c r="B146" s="89"/>
    </row>
    <row r="147" spans="1:2" ht="12.75">
      <c r="A147" s="21"/>
      <c r="B147" s="89"/>
    </row>
    <row r="148" spans="1:2" ht="12.75">
      <c r="A148" s="21"/>
      <c r="B148" s="89"/>
    </row>
    <row r="149" spans="1:2" ht="12.75">
      <c r="A149" s="21"/>
      <c r="B149" s="89"/>
    </row>
    <row r="150" spans="1:2" ht="12.75">
      <c r="A150" s="21"/>
      <c r="B150" s="89"/>
    </row>
    <row r="151" spans="1:2" ht="12.75">
      <c r="A151" s="21"/>
      <c r="B151" s="89"/>
    </row>
    <row r="152" spans="1:2" ht="12.75">
      <c r="A152" s="21"/>
      <c r="B152" s="89"/>
    </row>
    <row r="153" spans="1:2" ht="12.75">
      <c r="A153" s="21"/>
      <c r="B153" s="89"/>
    </row>
    <row r="154" spans="1:2" ht="12.75">
      <c r="A154" s="21"/>
      <c r="B154" s="89"/>
    </row>
    <row r="155" spans="1:2" ht="12.75">
      <c r="A155" s="21"/>
      <c r="B155" s="89"/>
    </row>
    <row r="156" spans="1:2" ht="12.75">
      <c r="A156" s="21"/>
      <c r="B156" s="89"/>
    </row>
    <row r="157" spans="1:2" ht="12.75">
      <c r="A157" s="21"/>
      <c r="B157" s="89"/>
    </row>
    <row r="158" spans="1:2" ht="12.75">
      <c r="A158" s="21"/>
      <c r="B158" s="89"/>
    </row>
    <row r="159" spans="1:2" ht="12.75">
      <c r="A159" s="21"/>
      <c r="B159" s="89"/>
    </row>
    <row r="160" spans="1:2" ht="12.75">
      <c r="A160" s="21"/>
      <c r="B160" s="89"/>
    </row>
    <row r="161" spans="1:2" ht="12.75">
      <c r="A161" s="21"/>
      <c r="B161" s="89"/>
    </row>
    <row r="162" spans="1:2" ht="12.75">
      <c r="A162" s="21"/>
      <c r="B162" s="89"/>
    </row>
    <row r="163" spans="1:2" ht="12.75">
      <c r="A163" s="21"/>
      <c r="B163" s="89"/>
    </row>
    <row r="164" spans="1:2" ht="12.75">
      <c r="A164" s="21"/>
      <c r="B164" s="89"/>
    </row>
    <row r="165" spans="1:2" ht="12.75">
      <c r="A165" s="21"/>
      <c r="B165" s="89"/>
    </row>
    <row r="166" spans="1:2" ht="12.75">
      <c r="A166" s="21"/>
      <c r="B166" s="89"/>
    </row>
    <row r="167" spans="1:2" ht="12.75">
      <c r="A167" s="21"/>
      <c r="B167" s="89"/>
    </row>
  </sheetData>
  <sheetProtection/>
  <autoFilter ref="A12:F39"/>
  <mergeCells count="13">
    <mergeCell ref="A1:F1"/>
    <mergeCell ref="A3:F3"/>
    <mergeCell ref="A6:F6"/>
    <mergeCell ref="A7:F7"/>
    <mergeCell ref="A2:F2"/>
    <mergeCell ref="A4:F4"/>
    <mergeCell ref="B8:E8"/>
    <mergeCell ref="A9:F9"/>
    <mergeCell ref="B52:D52"/>
    <mergeCell ref="B50:D50"/>
    <mergeCell ref="B49:F49"/>
    <mergeCell ref="B23:D23"/>
    <mergeCell ref="B31:D31"/>
  </mergeCells>
  <printOptions horizontalCentered="1"/>
  <pageMargins left="0.35433070866141736" right="0.35433070866141736" top="0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2014-01-10T02:59:09Z</cp:lastPrinted>
  <dcterms:created xsi:type="dcterms:W3CDTF">2009-09-09T03:37:05Z</dcterms:created>
  <dcterms:modified xsi:type="dcterms:W3CDTF">2014-03-24T04:35:54Z</dcterms:modified>
  <cp:category/>
  <cp:version/>
  <cp:contentType/>
  <cp:contentStatus/>
</cp:coreProperties>
</file>