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410" activeTab="1"/>
  </bookViews>
  <sheets>
    <sheet name="предложения" sheetId="1" r:id="rId1"/>
    <sheet name="план" sheetId="2" r:id="rId2"/>
  </sheets>
  <definedNames>
    <definedName name="_xlnm._FilterDatabase" localSheetId="1" hidden="1">'план'!$A$10:$F$53</definedName>
    <definedName name="_xlnm._FilterDatabase" localSheetId="0" hidden="1">'предложения'!$A$13:$G$53</definedName>
    <definedName name="_xlnm.Print_Area" localSheetId="0">'предложения'!$A$1:$G$72</definedName>
  </definedNames>
  <calcPr fullCalcOnLoad="1"/>
</workbook>
</file>

<file path=xl/sharedStrings.xml><?xml version="1.0" encoding="utf-8"?>
<sst xmlns="http://schemas.openxmlformats.org/spreadsheetml/2006/main" count="267" uniqueCount="118">
  <si>
    <t>ремонт швов</t>
  </si>
  <si>
    <t>наименование работ</t>
  </si>
  <si>
    <t>примечание</t>
  </si>
  <si>
    <t>шт</t>
  </si>
  <si>
    <t>установка скамеек</t>
  </si>
  <si>
    <t>пм</t>
  </si>
  <si>
    <t>м2</t>
  </si>
  <si>
    <t>СТРОИТЕЛЬНЫЕ КОНСТРУКЦИИ:</t>
  </si>
  <si>
    <t>Фасады</t>
  </si>
  <si>
    <t>Кровля</t>
  </si>
  <si>
    <t>Лестничная клетка</t>
  </si>
  <si>
    <t>САНТЕХОБОРУДОВАНИЕ:</t>
  </si>
  <si>
    <t>Х/г водоснабжение:</t>
  </si>
  <si>
    <t>Отопление:</t>
  </si>
  <si>
    <t>ЭЛЕКТРООБОРУДОВАНИЕ:</t>
  </si>
  <si>
    <t>БЛАГОУСТРОЙСТВО:</t>
  </si>
  <si>
    <t>ремонт отмостки</t>
  </si>
  <si>
    <t>ПРЕДЛОЖЕНИЯ</t>
  </si>
  <si>
    <t>Начальник производственно-технического отдела</t>
  </si>
  <si>
    <t xml:space="preserve">цена единицы, тыс.руб </t>
  </si>
  <si>
    <t>(подпись)</t>
  </si>
  <si>
    <t>( Ф.И.О.)</t>
  </si>
  <si>
    <t>На основании актов  осмотра представлен перечень мероприятий и объемов работ по устранению дефектов с указанием ориентировочной стоимости работ.</t>
  </si>
  <si>
    <t>Общество с ограниченной ответственностью         "Инком-С"</t>
  </si>
  <si>
    <t>ед.изм.</t>
  </si>
  <si>
    <t>объем</t>
  </si>
  <si>
    <t>ремонт ж/б пола в тамбуре</t>
  </si>
  <si>
    <t xml:space="preserve">ремонт крыльца  </t>
  </si>
  <si>
    <t>установка  коллективного(общедомового) УУ и ПУ</t>
  </si>
  <si>
    <t>ремонт входов в подъезд (асфальт)</t>
  </si>
  <si>
    <t>изготовление энергетического паспорта дома</t>
  </si>
  <si>
    <t>непредвиденные расходы</t>
  </si>
  <si>
    <t>вид ремонта</t>
  </si>
  <si>
    <t xml:space="preserve">замена стояков отопления </t>
  </si>
  <si>
    <t>дата выдачи документа</t>
  </si>
  <si>
    <t>документ получил</t>
  </si>
  <si>
    <t>ВНИМАНИЕ!</t>
  </si>
  <si>
    <t>по адресу:</t>
  </si>
  <si>
    <t>ТР</t>
  </si>
  <si>
    <t>КР</t>
  </si>
  <si>
    <t>С</t>
  </si>
  <si>
    <t>работы, относящиеся к капитальному ремонту</t>
  </si>
  <si>
    <t>работы, рекомендованные  выполнять в первую очередь</t>
  </si>
  <si>
    <t>Условные обозначения:</t>
  </si>
  <si>
    <t xml:space="preserve">работы по содержанию </t>
  </si>
  <si>
    <t>по договору</t>
  </si>
  <si>
    <t>игровое оборудование:</t>
  </si>
  <si>
    <t>1,2 под.</t>
  </si>
  <si>
    <t>1-4 под.</t>
  </si>
  <si>
    <t>1,2,3 под.</t>
  </si>
  <si>
    <t>замена стояков ГВС</t>
  </si>
  <si>
    <t>квартирных</t>
  </si>
  <si>
    <t>3 под.</t>
  </si>
  <si>
    <t>2,3,4 под.</t>
  </si>
  <si>
    <t>2 под.</t>
  </si>
  <si>
    <t>остекление оконных рам на л/клетке</t>
  </si>
  <si>
    <t>восстановление ствола м/провода</t>
  </si>
  <si>
    <t>установка загрузочных клапанов</t>
  </si>
  <si>
    <t>восстановление металлического покрытия парапетных панелей</t>
  </si>
  <si>
    <t>ул.Ноградская,3</t>
  </si>
  <si>
    <t>ул. Ноградская, 3</t>
  </si>
  <si>
    <t xml:space="preserve"> ориентировочная стоимость работ, тыс.руб</t>
  </si>
  <si>
    <t>ИТОГО по текущему ремонту:</t>
  </si>
  <si>
    <t>ИТОГО по капитальному ремонту:</t>
  </si>
  <si>
    <t xml:space="preserve">для  формирования плана текущего и капитального ремонтов многоквартирного дома </t>
  </si>
  <si>
    <t>работы, относящиеся к текущему ремонту</t>
  </si>
  <si>
    <t>***</t>
  </si>
  <si>
    <t>напротив выбранной работы написать "утверждено", в остальных случаях поставить прочерк</t>
  </si>
  <si>
    <t>Председатель собрания</t>
  </si>
  <si>
    <t>(</t>
  </si>
  <si>
    <t>)</t>
  </si>
  <si>
    <t>Секретарь собрания</t>
  </si>
  <si>
    <t>Утверждено собственниками МКД***</t>
  </si>
  <si>
    <t>Приложение №1</t>
  </si>
  <si>
    <t xml:space="preserve"> общего собрания собственников помещений</t>
  </si>
  <si>
    <t xml:space="preserve"> в многоквартирном доме</t>
  </si>
  <si>
    <t>ПЛАН</t>
  </si>
  <si>
    <r>
      <t xml:space="preserve">        Предложения</t>
    </r>
    <r>
      <rPr>
        <sz val="11"/>
        <color indexed="8"/>
        <rFont val="Arial"/>
        <family val="2"/>
      </rPr>
      <t xml:space="preserve"> составлены на основании актов осмотра многоквартирного дома с указанием </t>
    </r>
    <r>
      <rPr>
        <b/>
        <i/>
        <u val="single"/>
        <sz val="11"/>
        <color indexed="8"/>
        <rFont val="Arial"/>
        <family val="2"/>
      </rPr>
      <t>ориентировочной</t>
    </r>
    <r>
      <rPr>
        <sz val="11"/>
        <color indexed="8"/>
        <rFont val="Arial"/>
        <family val="2"/>
      </rPr>
      <t xml:space="preserve"> стоимости всех работ.                                                                                                                                    Размер платы (тариф) по текущему и капитальному ремонтам указан из расчета 100% от предложенных работ.                                                                                                                                                                                     В случае утверждения собственниками планов в ином объеме, размер платы (тариф)  должен быть пересчитан согласно перечню утвержденных работ.                                                                                          Расчет производится следующим образом:                                                                                                                                                                                                              </t>
    </r>
  </si>
  <si>
    <t>Σ утвержденных работ :  S жилых помещений  : 12 месяцев</t>
  </si>
  <si>
    <t xml:space="preserve">        В Предложениях  управляющей компании указаны, в том числе приоритетные виды работ, проведение которых и их финансирование должны быть утверждены на следующий год в обязательном порядке, поскольку их не выполнение может угрожать наступлением неблагоприятных последствий, в том числе в виде причинения ущерба имуществу, жизни и здоровью людей.                                         Обращаем Ваше внимание, что тарифы должны  быть достаточными для выполнения запланированных работ по ремонту общедомового имущества в доме, принадлежащего Вам на правах долевой собственности.</t>
  </si>
  <si>
    <t>на 2014 год</t>
  </si>
  <si>
    <t xml:space="preserve">к протоколу  №              от                              </t>
  </si>
  <si>
    <t>А.Ю. Лопухова</t>
  </si>
  <si>
    <t>изготовление и установка оконных рам на л/клетке (створка)</t>
  </si>
  <si>
    <t>ремонт ствола мусоропровода</t>
  </si>
  <si>
    <t>восстановить лестницу с чердака на кровлю</t>
  </si>
  <si>
    <t>кв.72-парапет</t>
  </si>
  <si>
    <t>замена стояков ХВС</t>
  </si>
  <si>
    <t>установка фотореле для светильника РКУ</t>
  </si>
  <si>
    <t>освещение входного узла</t>
  </si>
  <si>
    <t>под подъезд.козыр.</t>
  </si>
  <si>
    <t>под.</t>
  </si>
  <si>
    <t>пандус для инвалида</t>
  </si>
  <si>
    <t>4 под.</t>
  </si>
  <si>
    <t>Ремонт ТУ:</t>
  </si>
  <si>
    <t>замена задвижек</t>
  </si>
  <si>
    <t>ф=50 мм</t>
  </si>
  <si>
    <t>замена грязевика</t>
  </si>
  <si>
    <t>замена фильтра</t>
  </si>
  <si>
    <t>замена балансировочного крана</t>
  </si>
  <si>
    <t>ф=20 мм</t>
  </si>
  <si>
    <t xml:space="preserve"> текущего  ремонта многоквартирного дома </t>
  </si>
  <si>
    <t>ИТОГО :</t>
  </si>
  <si>
    <t>Сумма  для расчета тарифа на 2014 г.</t>
  </si>
  <si>
    <t>ТАРИФ :</t>
  </si>
  <si>
    <t>______________________________________2014 г.</t>
  </si>
  <si>
    <t>Утверждено</t>
  </si>
  <si>
    <t>Остаток  денежных средств по статье текущий ремонт  на 30.11.2013 г.:</t>
  </si>
  <si>
    <t>Остаток  денежных средств  по статье капитальный ремонт на 30.11.2013 г.:</t>
  </si>
  <si>
    <t>ревизия электрощитков</t>
  </si>
  <si>
    <t>ремонт подъездного освещения-1 под.</t>
  </si>
  <si>
    <t>установка ограждения на 1 эт.</t>
  </si>
  <si>
    <t>ремонт балконной плиты 2 под.1 эт. Кв.38</t>
  </si>
  <si>
    <t>замена розлива отопления 1,2 под.</t>
  </si>
  <si>
    <t>если будут деньги</t>
  </si>
  <si>
    <t>кв.48,1</t>
  </si>
  <si>
    <t>замена полотенцесушителей  кв.1,48</t>
  </si>
  <si>
    <t>ремонт отмостки 1,2 под.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</si>
</sst>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&quot;р.&quot;"/>
    <numFmt numFmtId="174" formatCode="0.000"/>
    <numFmt numFmtId="175" formatCode="#,##0.0&quot;р.&quot;"/>
    <numFmt numFmtId="176" formatCode="#,##0&quot;р.&quot;"/>
  </numFmts>
  <fonts count="57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9"/>
      <name val="Arial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b/>
      <i/>
      <sz val="18"/>
      <name val="Arial Cyr"/>
      <family val="0"/>
    </font>
    <font>
      <sz val="18"/>
      <name val="Arial Cyr"/>
      <family val="0"/>
    </font>
    <font>
      <b/>
      <i/>
      <sz val="14"/>
      <name val="Arial Cyr"/>
      <family val="0"/>
    </font>
    <font>
      <sz val="8"/>
      <color indexed="12"/>
      <name val="Arial"/>
      <family val="2"/>
    </font>
    <font>
      <b/>
      <sz val="14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i/>
      <u val="single"/>
      <sz val="14"/>
      <name val="Arial Cyr"/>
      <family val="0"/>
    </font>
    <font>
      <b/>
      <sz val="11"/>
      <name val="Arial Cyr"/>
      <family val="0"/>
    </font>
    <font>
      <b/>
      <u val="single"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6"/>
      <name val="Arial Cyr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i/>
      <sz val="9"/>
      <name val="Arial"/>
      <family val="2"/>
    </font>
    <font>
      <i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" fillId="0" borderId="0">
      <alignment/>
      <protection/>
    </xf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1" fillId="0" borderId="0" xfId="52" applyFont="1" applyFill="1" applyBorder="1" applyAlignment="1">
      <alignment horizontal="left"/>
      <protection/>
    </xf>
    <xf numFmtId="0" fontId="0" fillId="0" borderId="0" xfId="0" applyFont="1" applyFill="1" applyAlignment="1">
      <alignment horizontal="left"/>
    </xf>
    <xf numFmtId="0" fontId="12" fillId="0" borderId="10" xfId="52" applyFont="1" applyFill="1" applyBorder="1" applyAlignment="1">
      <alignment horizontal="center" vertical="center" wrapText="1"/>
      <protection/>
    </xf>
    <xf numFmtId="2" fontId="9" fillId="0" borderId="11" xfId="52" applyNumberFormat="1" applyFont="1" applyFill="1" applyBorder="1" applyAlignment="1">
      <alignment horizontal="center" vertical="center" wrapText="1"/>
      <protection/>
    </xf>
    <xf numFmtId="172" fontId="18" fillId="0" borderId="11" xfId="52" applyNumberFormat="1" applyFont="1" applyFill="1" applyBorder="1" applyAlignment="1">
      <alignment horizontal="center" vertical="center" wrapText="1"/>
      <protection/>
    </xf>
    <xf numFmtId="0" fontId="12" fillId="0" borderId="0" xfId="52" applyFont="1" applyFill="1">
      <alignment/>
      <protection/>
    </xf>
    <xf numFmtId="0" fontId="7" fillId="0" borderId="0" xfId="0" applyFont="1" applyFill="1" applyAlignment="1">
      <alignment/>
    </xf>
    <xf numFmtId="0" fontId="12" fillId="0" borderId="10" xfId="52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vertical="center" wrapText="1"/>
    </xf>
    <xf numFmtId="0" fontId="12" fillId="0" borderId="0" xfId="52" applyFont="1" applyFill="1" applyBorder="1">
      <alignment/>
      <protection/>
    </xf>
    <xf numFmtId="0" fontId="10" fillId="24" borderId="12" xfId="0" applyFont="1" applyFill="1" applyBorder="1" applyAlignment="1">
      <alignment horizontal="center" vertical="center" wrapText="1"/>
    </xf>
    <xf numFmtId="172" fontId="18" fillId="0" borderId="11" xfId="52" applyNumberFormat="1" applyFont="1" applyFill="1" applyBorder="1" applyAlignment="1">
      <alignment horizontal="center" vertical="center" wrapText="1"/>
      <protection/>
    </xf>
    <xf numFmtId="0" fontId="12" fillId="0" borderId="11" xfId="52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horizontal="center" vertical="center"/>
      <protection/>
    </xf>
    <xf numFmtId="0" fontId="13" fillId="24" borderId="10" xfId="52" applyFont="1" applyFill="1" applyBorder="1" applyAlignment="1">
      <alignment vertical="center" wrapText="1"/>
      <protection/>
    </xf>
    <xf numFmtId="0" fontId="13" fillId="24" borderId="10" xfId="52" applyFont="1" applyFill="1" applyBorder="1" applyAlignment="1">
      <alignment horizontal="center" vertical="center" wrapText="1"/>
      <protection/>
    </xf>
    <xf numFmtId="172" fontId="9" fillId="24" borderId="11" xfId="52" applyNumberFormat="1" applyFont="1" applyFill="1" applyBorder="1" applyAlignment="1">
      <alignment horizontal="center" vertical="center" wrapText="1"/>
      <protection/>
    </xf>
    <xf numFmtId="2" fontId="9" fillId="24" borderId="11" xfId="52" applyNumberFormat="1" applyFont="1" applyFill="1" applyBorder="1" applyAlignment="1">
      <alignment horizontal="center" vertical="center" wrapText="1"/>
      <protection/>
    </xf>
    <xf numFmtId="0" fontId="13" fillId="0" borderId="10" xfId="52" applyFont="1" applyFill="1" applyBorder="1" applyAlignment="1">
      <alignment vertical="center" wrapText="1"/>
      <protection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72" fontId="19" fillId="0" borderId="0" xfId="0" applyNumberFormat="1" applyFont="1" applyFill="1" applyAlignment="1">
      <alignment horizontal="center" vertical="center" wrapText="1"/>
    </xf>
    <xf numFmtId="2" fontId="20" fillId="0" borderId="0" xfId="0" applyNumberFormat="1" applyFont="1" applyFill="1" applyAlignment="1">
      <alignment horizontal="center" vertical="center" wrapText="1"/>
    </xf>
    <xf numFmtId="172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right" vertical="center" wrapText="1"/>
    </xf>
    <xf numFmtId="0" fontId="1" fillId="0" borderId="0" xfId="52" applyFont="1" applyFill="1" applyAlignment="1">
      <alignment horizontal="right" vertical="center" wrapText="1"/>
      <protection/>
    </xf>
    <xf numFmtId="172" fontId="18" fillId="0" borderId="0" xfId="52" applyNumberFormat="1" applyFont="1" applyFill="1" applyAlignment="1">
      <alignment horizontal="center" vertical="center" wrapText="1"/>
      <protection/>
    </xf>
    <xf numFmtId="2" fontId="9" fillId="0" borderId="0" xfId="52" applyNumberFormat="1" applyFont="1" applyFill="1" applyAlignment="1">
      <alignment horizontal="center" vertical="center" wrapText="1"/>
      <protection/>
    </xf>
    <xf numFmtId="172" fontId="9" fillId="0" borderId="0" xfId="52" applyNumberFormat="1" applyFont="1" applyFill="1" applyAlignment="1">
      <alignment horizontal="center"/>
      <protection/>
    </xf>
    <xf numFmtId="0" fontId="9" fillId="0" borderId="0" xfId="52" applyFont="1" applyFill="1" applyAlignment="1">
      <alignment horizontal="center"/>
      <protection/>
    </xf>
    <xf numFmtId="0" fontId="1" fillId="0" borderId="0" xfId="52" applyFont="1" applyFill="1">
      <alignment/>
      <protection/>
    </xf>
    <xf numFmtId="0" fontId="0" fillId="0" borderId="0" xfId="0" applyFont="1" applyFill="1" applyAlignment="1">
      <alignment/>
    </xf>
    <xf numFmtId="0" fontId="6" fillId="0" borderId="0" xfId="52" applyFont="1" applyFill="1" applyAlignment="1">
      <alignment vertical="center" wrapText="1"/>
      <protection/>
    </xf>
    <xf numFmtId="0" fontId="17" fillId="0" borderId="0" xfId="0" applyFont="1" applyFill="1" applyAlignment="1">
      <alignment/>
    </xf>
    <xf numFmtId="0" fontId="2" fillId="0" borderId="0" xfId="52" applyFont="1" applyFill="1" applyBorder="1" applyAlignment="1">
      <alignment horizontal="center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172" fontId="9" fillId="0" borderId="0" xfId="52" applyNumberFormat="1" applyFont="1" applyFill="1" applyBorder="1" applyAlignment="1">
      <alignment horizontal="center" vertical="center" wrapText="1"/>
      <protection/>
    </xf>
    <xf numFmtId="2" fontId="9" fillId="0" borderId="0" xfId="52" applyNumberFormat="1" applyFont="1" applyFill="1" applyBorder="1" applyAlignment="1">
      <alignment horizontal="center" vertical="center" wrapText="1"/>
      <protection/>
    </xf>
    <xf numFmtId="172" fontId="9" fillId="0" borderId="0" xfId="52" applyNumberFormat="1" applyFont="1" applyFill="1" applyBorder="1" applyAlignment="1">
      <alignment horizontal="center"/>
      <protection/>
    </xf>
    <xf numFmtId="0" fontId="9" fillId="0" borderId="0" xfId="52" applyFont="1" applyFill="1" applyBorder="1" applyAlignment="1">
      <alignment horizontal="center"/>
      <protection/>
    </xf>
    <xf numFmtId="0" fontId="1" fillId="0" borderId="0" xfId="52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9" fillId="0" borderId="11" xfId="52" applyFont="1" applyFill="1" applyBorder="1" applyAlignment="1">
      <alignment horizontal="center" vertical="center" wrapText="1"/>
      <protection/>
    </xf>
    <xf numFmtId="0" fontId="13" fillId="0" borderId="11" xfId="52" applyFont="1" applyFill="1" applyBorder="1" applyAlignment="1">
      <alignment horizontal="center" vertical="center" wrapText="1"/>
      <protection/>
    </xf>
    <xf numFmtId="172" fontId="9" fillId="0" borderId="11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vertical="center" wrapText="1"/>
      <protection/>
    </xf>
    <xf numFmtId="0" fontId="10" fillId="0" borderId="0" xfId="0" applyFont="1" applyFill="1" applyAlignment="1">
      <alignment vertical="center" wrapText="1"/>
    </xf>
    <xf numFmtId="1" fontId="9" fillId="0" borderId="10" xfId="52" applyNumberFormat="1" applyFont="1" applyFill="1" applyBorder="1" applyAlignment="1">
      <alignment horizontal="center" vertical="center" wrapText="1"/>
      <protection/>
    </xf>
    <xf numFmtId="1" fontId="13" fillId="0" borderId="10" xfId="52" applyNumberFormat="1" applyFont="1" applyFill="1" applyBorder="1" applyAlignment="1">
      <alignment horizontal="center" vertical="center" wrapText="1"/>
      <protection/>
    </xf>
    <xf numFmtId="1" fontId="9" fillId="0" borderId="11" xfId="52" applyNumberFormat="1" applyFont="1" applyFill="1" applyBorder="1" applyAlignment="1">
      <alignment horizontal="center" vertical="center" wrapText="1"/>
      <protection/>
    </xf>
    <xf numFmtId="1" fontId="2" fillId="0" borderId="0" xfId="52" applyNumberFormat="1" applyFont="1" applyFill="1" applyBorder="1" applyAlignment="1">
      <alignment vertical="center" wrapText="1"/>
      <protection/>
    </xf>
    <xf numFmtId="1" fontId="10" fillId="0" borderId="0" xfId="0" applyNumberFormat="1" applyFont="1" applyFill="1" applyAlignment="1">
      <alignment vertical="center" wrapText="1"/>
    </xf>
    <xf numFmtId="0" fontId="8" fillId="0" borderId="10" xfId="52" applyFont="1" applyFill="1" applyBorder="1" applyAlignment="1">
      <alignment horizontal="center" vertical="center" wrapText="1"/>
      <protection/>
    </xf>
    <xf numFmtId="172" fontId="9" fillId="0" borderId="11" xfId="52" applyNumberFormat="1" applyFont="1" applyFill="1" applyBorder="1" applyAlignment="1">
      <alignment horizontal="center"/>
      <protection/>
    </xf>
    <xf numFmtId="0" fontId="9" fillId="0" borderId="11" xfId="52" applyFont="1" applyFill="1" applyBorder="1" applyAlignment="1">
      <alignment horizontal="center"/>
      <protection/>
    </xf>
    <xf numFmtId="0" fontId="1" fillId="0" borderId="0" xfId="52" applyFill="1" applyBorder="1">
      <alignment/>
      <protection/>
    </xf>
    <xf numFmtId="0" fontId="2" fillId="0" borderId="10" xfId="52" applyFont="1" applyFill="1" applyBorder="1" applyAlignment="1">
      <alignment vertical="center" wrapText="1"/>
      <protection/>
    </xf>
    <xf numFmtId="0" fontId="13" fillId="0" borderId="10" xfId="52" applyFont="1" applyFill="1" applyBorder="1" applyAlignment="1">
      <alignment horizontal="center" vertical="center" wrapText="1"/>
      <protection/>
    </xf>
    <xf numFmtId="0" fontId="9" fillId="0" borderId="11" xfId="52" applyNumberFormat="1" applyFont="1" applyFill="1" applyBorder="1" applyAlignment="1">
      <alignment horizontal="center" vertical="center" wrapText="1"/>
      <protection/>
    </xf>
    <xf numFmtId="0" fontId="1" fillId="0" borderId="0" xfId="52" applyFont="1" applyFill="1" applyBorder="1" applyAlignment="1">
      <alignment vertical="center" wrapText="1"/>
      <protection/>
    </xf>
    <xf numFmtId="0" fontId="10" fillId="0" borderId="0" xfId="0" applyFont="1" applyFill="1" applyAlignment="1">
      <alignment/>
    </xf>
    <xf numFmtId="0" fontId="12" fillId="0" borderId="0" xfId="52" applyFont="1" applyFill="1" applyBorder="1">
      <alignment/>
      <protection/>
    </xf>
    <xf numFmtId="0" fontId="13" fillId="0" borderId="0" xfId="52" applyFont="1" applyFill="1" applyBorder="1">
      <alignment/>
      <protection/>
    </xf>
    <xf numFmtId="0" fontId="12" fillId="0" borderId="0" xfId="52" applyFont="1" applyFill="1" applyBorder="1" applyAlignment="1">
      <alignment vertical="center" wrapText="1"/>
      <protection/>
    </xf>
    <xf numFmtId="0" fontId="9" fillId="0" borderId="11" xfId="52" applyFont="1" applyFill="1" applyBorder="1" applyAlignment="1">
      <alignment horizontal="center" vertical="center"/>
      <protection/>
    </xf>
    <xf numFmtId="0" fontId="25" fillId="0" borderId="0" xfId="52" applyFont="1" applyFill="1" applyBorder="1">
      <alignment/>
      <protection/>
    </xf>
    <xf numFmtId="0" fontId="8" fillId="0" borderId="10" xfId="52" applyFont="1" applyFill="1" applyBorder="1" applyAlignment="1">
      <alignment vertical="center" wrapText="1"/>
      <protection/>
    </xf>
    <xf numFmtId="0" fontId="1" fillId="0" borderId="0" xfId="52" applyFill="1">
      <alignment/>
      <protection/>
    </xf>
    <xf numFmtId="2" fontId="9" fillId="0" borderId="11" xfId="52" applyNumberFormat="1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vertical="center" wrapText="1"/>
      <protection/>
    </xf>
    <xf numFmtId="0" fontId="5" fillId="0" borderId="0" xfId="52" applyFont="1" applyFill="1" applyBorder="1">
      <alignment/>
      <protection/>
    </xf>
    <xf numFmtId="0" fontId="12" fillId="0" borderId="0" xfId="52" applyFont="1" applyFill="1" applyBorder="1" applyAlignment="1">
      <alignment horizontal="center" vertical="center" wrapText="1"/>
      <protection/>
    </xf>
    <xf numFmtId="172" fontId="18" fillId="0" borderId="0" xfId="52" applyNumberFormat="1" applyFont="1" applyFill="1" applyBorder="1" applyAlignment="1">
      <alignment horizontal="center" vertical="center" wrapText="1"/>
      <protection/>
    </xf>
    <xf numFmtId="172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3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vertical="center" wrapText="1"/>
    </xf>
    <xf numFmtId="172" fontId="27" fillId="0" borderId="0" xfId="0" applyNumberFormat="1" applyFont="1" applyFill="1" applyAlignment="1">
      <alignment horizontal="center" vertical="center" wrapText="1"/>
    </xf>
    <xf numFmtId="2" fontId="16" fillId="0" borderId="0" xfId="0" applyNumberFormat="1" applyFont="1" applyFill="1" applyAlignment="1">
      <alignment horizontal="center" vertical="center" wrapText="1"/>
    </xf>
    <xf numFmtId="172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9" fillId="0" borderId="13" xfId="0" applyFont="1" applyFill="1" applyBorder="1" applyAlignment="1">
      <alignment/>
    </xf>
    <xf numFmtId="0" fontId="0" fillId="0" borderId="0" xfId="0" applyFill="1" applyAlignment="1">
      <alignment vertical="center" wrapText="1"/>
    </xf>
    <xf numFmtId="172" fontId="20" fillId="0" borderId="0" xfId="0" applyNumberFormat="1" applyFont="1" applyFill="1" applyAlignment="1">
      <alignment horizontal="center" vertical="center" wrapText="1"/>
    </xf>
    <xf numFmtId="0" fontId="9" fillId="24" borderId="11" xfId="52" applyFont="1" applyFill="1" applyBorder="1" applyAlignment="1">
      <alignment horizontal="center" vertical="center"/>
      <protection/>
    </xf>
    <xf numFmtId="0" fontId="13" fillId="0" borderId="0" xfId="52" applyFont="1" applyFill="1">
      <alignment/>
      <protection/>
    </xf>
    <xf numFmtId="0" fontId="32" fillId="0" borderId="0" xfId="0" applyFont="1" applyFill="1" applyAlignment="1">
      <alignment/>
    </xf>
    <xf numFmtId="172" fontId="9" fillId="24" borderId="11" xfId="52" applyNumberFormat="1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1" fillId="0" borderId="0" xfId="52" applyFont="1" applyFill="1" applyAlignment="1">
      <alignment horizontal="center" vertical="center" wrapText="1"/>
      <protection/>
    </xf>
    <xf numFmtId="0" fontId="1" fillId="0" borderId="11" xfId="52" applyFont="1" applyFill="1" applyBorder="1" applyAlignment="1">
      <alignment horizontal="left" vertical="center" wrapText="1"/>
      <protection/>
    </xf>
    <xf numFmtId="0" fontId="1" fillId="0" borderId="11" xfId="52" applyFont="1" applyFill="1" applyBorder="1" applyAlignment="1">
      <alignment horizontal="center" vertical="center" wrapText="1"/>
      <protection/>
    </xf>
    <xf numFmtId="0" fontId="15" fillId="0" borderId="11" xfId="52" applyFont="1" applyFill="1" applyBorder="1" applyAlignment="1">
      <alignment horizontal="center" vertical="center" wrapText="1"/>
      <protection/>
    </xf>
    <xf numFmtId="0" fontId="14" fillId="0" borderId="11" xfId="52" applyFont="1" applyFill="1" applyBorder="1" applyAlignment="1">
      <alignment horizontal="center" vertical="center" wrapText="1"/>
      <protection/>
    </xf>
    <xf numFmtId="0" fontId="14" fillId="24" borderId="11" xfId="52" applyFont="1" applyFill="1" applyBorder="1" applyAlignment="1">
      <alignment horizontal="center" vertical="center" wrapText="1"/>
      <protection/>
    </xf>
    <xf numFmtId="49" fontId="13" fillId="0" borderId="11" xfId="52" applyNumberFormat="1" applyFont="1" applyFill="1" applyBorder="1" applyAlignment="1">
      <alignment horizontal="center" vertical="center" wrapText="1"/>
      <protection/>
    </xf>
    <xf numFmtId="2" fontId="13" fillId="0" borderId="11" xfId="52" applyNumberFormat="1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left" vertical="center" wrapText="1"/>
      <protection/>
    </xf>
    <xf numFmtId="0" fontId="5" fillId="0" borderId="0" xfId="52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vertical="center" wrapText="1"/>
    </xf>
    <xf numFmtId="172" fontId="5" fillId="0" borderId="11" xfId="52" applyNumberFormat="1" applyFont="1" applyFill="1" applyBorder="1" applyAlignment="1">
      <alignment horizontal="center" vertical="center" wrapText="1"/>
      <protection/>
    </xf>
    <xf numFmtId="173" fontId="5" fillId="0" borderId="11" xfId="52" applyNumberFormat="1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 vertical="center" wrapText="1"/>
    </xf>
    <xf numFmtId="172" fontId="5" fillId="0" borderId="0" xfId="52" applyNumberFormat="1" applyFont="1" applyFill="1" applyBorder="1">
      <alignment/>
      <protection/>
    </xf>
    <xf numFmtId="2" fontId="2" fillId="0" borderId="11" xfId="52" applyNumberFormat="1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horizontal="left" vertical="center" wrapText="1"/>
      <protection/>
    </xf>
    <xf numFmtId="172" fontId="2" fillId="0" borderId="0" xfId="52" applyNumberFormat="1" applyFont="1" applyFill="1" applyBorder="1">
      <alignment/>
      <protection/>
    </xf>
    <xf numFmtId="2" fontId="21" fillId="0" borderId="11" xfId="52" applyNumberFormat="1" applyFont="1" applyFill="1" applyBorder="1" applyAlignment="1">
      <alignment horizontal="center" vertical="center" wrapText="1"/>
      <protection/>
    </xf>
    <xf numFmtId="172" fontId="21" fillId="0" borderId="11" xfId="52" applyNumberFormat="1" applyFont="1" applyFill="1" applyBorder="1" applyAlignment="1">
      <alignment horizontal="center" vertical="center"/>
      <protection/>
    </xf>
    <xf numFmtId="0" fontId="51" fillId="25" borderId="0" xfId="0" applyFont="1" applyFill="1" applyAlignment="1">
      <alignment horizontal="right"/>
    </xf>
    <xf numFmtId="0" fontId="0" fillId="25" borderId="0" xfId="0" applyFill="1" applyAlignment="1">
      <alignment/>
    </xf>
    <xf numFmtId="0" fontId="0" fillId="25" borderId="0" xfId="0" applyFill="1" applyAlignment="1">
      <alignment vertical="center" wrapText="1"/>
    </xf>
    <xf numFmtId="172" fontId="19" fillId="25" borderId="0" xfId="0" applyNumberFormat="1" applyFont="1" applyFill="1" applyAlignment="1">
      <alignment horizontal="center" vertical="center" wrapText="1"/>
    </xf>
    <xf numFmtId="2" fontId="20" fillId="25" borderId="0" xfId="0" applyNumberFormat="1" applyFont="1" applyFill="1" applyAlignment="1">
      <alignment horizontal="center" vertical="center" wrapText="1"/>
    </xf>
    <xf numFmtId="2" fontId="20" fillId="25" borderId="0" xfId="0" applyNumberFormat="1" applyFont="1" applyFill="1" applyAlignment="1">
      <alignment horizontal="center"/>
    </xf>
    <xf numFmtId="0" fontId="0" fillId="25" borderId="0" xfId="0" applyFont="1" applyFill="1" applyAlignment="1">
      <alignment/>
    </xf>
    <xf numFmtId="0" fontId="10" fillId="25" borderId="0" xfId="0" applyFont="1" applyFill="1" applyAlignment="1">
      <alignment/>
    </xf>
    <xf numFmtId="2" fontId="20" fillId="25" borderId="14" xfId="0" applyNumberFormat="1" applyFont="1" applyFill="1" applyBorder="1" applyAlignment="1">
      <alignment/>
    </xf>
    <xf numFmtId="2" fontId="20" fillId="25" borderId="14" xfId="0" applyNumberFormat="1" applyFont="1" applyFill="1" applyBorder="1" applyAlignment="1">
      <alignment horizontal="right"/>
    </xf>
    <xf numFmtId="0" fontId="9" fillId="25" borderId="11" xfId="52" applyFont="1" applyFill="1" applyBorder="1" applyAlignment="1">
      <alignment horizontal="center" vertical="center" wrapText="1"/>
      <protection/>
    </xf>
    <xf numFmtId="1" fontId="13" fillId="0" borderId="11" xfId="52" applyNumberFormat="1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vertical="center" wrapText="1"/>
      <protection/>
    </xf>
    <xf numFmtId="0" fontId="3" fillId="0" borderId="10" xfId="52" applyFont="1" applyFill="1" applyBorder="1" applyAlignment="1">
      <alignment vertical="center" wrapText="1"/>
      <protection/>
    </xf>
    <xf numFmtId="0" fontId="14" fillId="0" borderId="10" xfId="52" applyFont="1" applyFill="1" applyBorder="1" applyAlignment="1">
      <alignment horizontal="center" vertical="center" wrapText="1"/>
      <protection/>
    </xf>
    <xf numFmtId="2" fontId="3" fillId="0" borderId="11" xfId="52" applyNumberFormat="1" applyFont="1" applyFill="1" applyBorder="1" applyAlignment="1">
      <alignment horizontal="center" vertical="center" wrapText="1"/>
      <protection/>
    </xf>
    <xf numFmtId="0" fontId="13" fillId="0" borderId="15" xfId="52" applyFont="1" applyFill="1" applyBorder="1" applyAlignment="1">
      <alignment horizontal="center" vertical="center" wrapText="1"/>
      <protection/>
    </xf>
    <xf numFmtId="0" fontId="8" fillId="0" borderId="10" xfId="52" applyFont="1" applyFill="1" applyBorder="1" applyAlignment="1">
      <alignment horizontal="left" vertical="center" wrapText="1"/>
      <protection/>
    </xf>
    <xf numFmtId="172" fontId="9" fillId="0" borderId="11" xfId="52" applyNumberFormat="1" applyFont="1" applyFill="1" applyBorder="1" applyAlignment="1">
      <alignment horizontal="center" vertical="center" wrapText="1"/>
      <protection/>
    </xf>
    <xf numFmtId="172" fontId="55" fillId="0" borderId="11" xfId="52" applyNumberFormat="1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172" fontId="3" fillId="0" borderId="11" xfId="52" applyNumberFormat="1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left" vertical="center" wrapText="1"/>
      <protection/>
    </xf>
    <xf numFmtId="0" fontId="56" fillId="0" borderId="11" xfId="52" applyFont="1" applyFill="1" applyBorder="1" applyAlignment="1">
      <alignment horizontal="center" vertical="center" wrapText="1"/>
      <protection/>
    </xf>
    <xf numFmtId="172" fontId="56" fillId="0" borderId="11" xfId="52" applyNumberFormat="1" applyFont="1" applyFill="1" applyBorder="1" applyAlignment="1">
      <alignment horizontal="center" vertical="center" wrapText="1"/>
      <protection/>
    </xf>
    <xf numFmtId="0" fontId="9" fillId="0" borderId="10" xfId="52" applyFont="1" applyFill="1" applyBorder="1" applyAlignment="1">
      <alignment vertical="center" wrapText="1"/>
      <protection/>
    </xf>
    <xf numFmtId="0" fontId="7" fillId="24" borderId="0" xfId="0" applyFont="1" applyFill="1" applyAlignment="1">
      <alignment vertical="center" wrapText="1"/>
    </xf>
    <xf numFmtId="173" fontId="3" fillId="0" borderId="11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4" fillId="0" borderId="16" xfId="52" applyFont="1" applyFill="1" applyBorder="1" applyAlignment="1">
      <alignment horizontal="center" vertical="center"/>
      <protection/>
    </xf>
    <xf numFmtId="0" fontId="4" fillId="0" borderId="17" xfId="52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 horizontal="left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center" vertical="center" wrapText="1"/>
    </xf>
    <xf numFmtId="0" fontId="52" fillId="0" borderId="18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19" xfId="0" applyFont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29" fillId="0" borderId="20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29" fillId="0" borderId="21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6" fillId="0" borderId="0" xfId="52" applyFont="1" applyFill="1" applyAlignment="1">
      <alignment horizontal="left" vertical="center" wrapText="1"/>
      <protection/>
    </xf>
    <xf numFmtId="0" fontId="26" fillId="0" borderId="0" xfId="0" applyFont="1" applyFill="1" applyAlignment="1">
      <alignment horizontal="center" vertical="center" wrapText="1"/>
    </xf>
    <xf numFmtId="0" fontId="19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left" vertical="center" wrapText="1"/>
    </xf>
    <xf numFmtId="1" fontId="0" fillId="0" borderId="24" xfId="0" applyNumberFormat="1" applyFont="1" applyFill="1" applyBorder="1" applyAlignment="1">
      <alignment horizontal="left" vertical="center" wrapText="1"/>
    </xf>
    <xf numFmtId="1" fontId="0" fillId="0" borderId="25" xfId="0" applyNumberFormat="1" applyFont="1" applyFill="1" applyBorder="1" applyAlignment="1">
      <alignment horizontal="left" vertical="center" wrapText="1"/>
    </xf>
    <xf numFmtId="1" fontId="0" fillId="0" borderId="23" xfId="0" applyNumberFormat="1" applyFont="1" applyFill="1" applyBorder="1" applyAlignment="1">
      <alignment horizontal="center" vertical="center" wrapText="1"/>
    </xf>
    <xf numFmtId="1" fontId="0" fillId="0" borderId="25" xfId="0" applyNumberFormat="1" applyFont="1" applyFill="1" applyBorder="1" applyAlignment="1">
      <alignment horizontal="center" vertical="center" wrapText="1"/>
    </xf>
    <xf numFmtId="1" fontId="0" fillId="0" borderId="23" xfId="0" applyNumberFormat="1" applyFont="1" applyFill="1" applyBorder="1" applyAlignment="1">
      <alignment horizontal="center" vertical="center" wrapText="1"/>
    </xf>
    <xf numFmtId="1" fontId="0" fillId="0" borderId="25" xfId="0" applyNumberFormat="1" applyFont="1" applyFill="1" applyBorder="1" applyAlignment="1">
      <alignment horizontal="center" vertical="center" wrapText="1"/>
    </xf>
    <xf numFmtId="1" fontId="0" fillId="0" borderId="23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" fontId="0" fillId="0" borderId="24" xfId="0" applyNumberFormat="1" applyFont="1" applyFill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left" vertical="center" wrapText="1"/>
    </xf>
    <xf numFmtId="0" fontId="53" fillId="0" borderId="22" xfId="0" applyFont="1" applyBorder="1" applyAlignment="1">
      <alignment horizontal="left" vertical="center" wrapText="1"/>
    </xf>
    <xf numFmtId="0" fontId="53" fillId="0" borderId="27" xfId="0" applyFont="1" applyBorder="1" applyAlignment="1">
      <alignment horizontal="left" vertical="center" wrapText="1"/>
    </xf>
    <xf numFmtId="0" fontId="10" fillId="25" borderId="0" xfId="0" applyFont="1" applyFill="1" applyAlignment="1">
      <alignment horizontal="left" vertical="center" wrapText="1"/>
    </xf>
    <xf numFmtId="0" fontId="0" fillId="25" borderId="14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16" fillId="25" borderId="0" xfId="0" applyFont="1" applyFill="1" applyAlignment="1">
      <alignment horizontal="center" vertical="center" wrapText="1"/>
    </xf>
    <xf numFmtId="2" fontId="14" fillId="0" borderId="11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3"/>
  <sheetViews>
    <sheetView zoomScalePageLayoutView="0" workbookViewId="0" topLeftCell="A13">
      <selection activeCell="C40" sqref="C40"/>
    </sheetView>
  </sheetViews>
  <sheetFormatPr defaultColWidth="9.00390625" defaultRowHeight="12.75"/>
  <cols>
    <col min="1" max="1" width="35.875" style="21" customWidth="1"/>
    <col min="2" max="2" width="9.125" style="22" customWidth="1"/>
    <col min="3" max="3" width="8.125" style="23" customWidth="1"/>
    <col min="4" max="4" width="11.125" style="24" customWidth="1"/>
    <col min="5" max="5" width="10.00390625" style="25" customWidth="1"/>
    <col min="6" max="6" width="9.25390625" style="26" customWidth="1"/>
    <col min="7" max="7" width="13.625" style="108" customWidth="1"/>
    <col min="8" max="14" width="9.125" style="27" customWidth="1"/>
    <col min="15" max="15" width="10.00390625" style="27" bestFit="1" customWidth="1"/>
    <col min="16" max="16384" width="9.125" style="27" customWidth="1"/>
  </cols>
  <sheetData>
    <row r="2" spans="1:7" s="20" customFormat="1" ht="42.75" customHeight="1" thickBot="1">
      <c r="A2" s="162" t="s">
        <v>23</v>
      </c>
      <c r="B2" s="163"/>
      <c r="C2" s="163"/>
      <c r="D2" s="163"/>
      <c r="E2" s="163"/>
      <c r="F2" s="163"/>
      <c r="G2" s="163"/>
    </row>
    <row r="3" ht="12.75" customHeight="1">
      <c r="G3" s="97"/>
    </row>
    <row r="4" spans="1:7" s="29" customFormat="1" ht="15.75">
      <c r="A4" s="164" t="s">
        <v>17</v>
      </c>
      <c r="B4" s="164"/>
      <c r="C4" s="164"/>
      <c r="D4" s="164"/>
      <c r="E4" s="164"/>
      <c r="F4" s="164"/>
      <c r="G4" s="164"/>
    </row>
    <row r="5" spans="1:7" s="29" customFormat="1" ht="15.75">
      <c r="A5" s="164" t="s">
        <v>64</v>
      </c>
      <c r="B5" s="164"/>
      <c r="C5" s="164"/>
      <c r="D5" s="164"/>
      <c r="E5" s="164"/>
      <c r="F5" s="164"/>
      <c r="G5" s="164"/>
    </row>
    <row r="6" spans="1:7" s="29" customFormat="1" ht="18">
      <c r="A6" s="30" t="s">
        <v>37</v>
      </c>
      <c r="B6" s="166" t="s">
        <v>60</v>
      </c>
      <c r="C6" s="166"/>
      <c r="D6" s="166"/>
      <c r="E6" s="166"/>
      <c r="F6" s="28"/>
      <c r="G6" s="28"/>
    </row>
    <row r="7" spans="1:7" s="29" customFormat="1" ht="15.75">
      <c r="A7" s="164" t="s">
        <v>80</v>
      </c>
      <c r="B7" s="164"/>
      <c r="C7" s="164"/>
      <c r="D7" s="164"/>
      <c r="E7" s="164"/>
      <c r="F7" s="164"/>
      <c r="G7" s="164"/>
    </row>
    <row r="8" spans="1:8" s="37" customFormat="1" ht="12.75" customHeight="1">
      <c r="A8" s="31"/>
      <c r="B8" s="31"/>
      <c r="C8" s="32"/>
      <c r="D8" s="33"/>
      <c r="E8" s="34"/>
      <c r="F8" s="35"/>
      <c r="G8" s="98"/>
      <c r="H8" s="36"/>
    </row>
    <row r="9" spans="1:8" s="37" customFormat="1" ht="12.75" customHeight="1">
      <c r="A9" s="31"/>
      <c r="B9" s="31"/>
      <c r="C9" s="32"/>
      <c r="D9" s="33"/>
      <c r="E9" s="34"/>
      <c r="F9" s="35"/>
      <c r="G9" s="98"/>
      <c r="H9" s="36"/>
    </row>
    <row r="10" spans="1:8" s="39" customFormat="1" ht="27.75" customHeight="1">
      <c r="A10" s="165" t="s">
        <v>22</v>
      </c>
      <c r="B10" s="165"/>
      <c r="C10" s="165"/>
      <c r="D10" s="165"/>
      <c r="E10" s="165"/>
      <c r="F10" s="165"/>
      <c r="G10" s="165"/>
      <c r="H10" s="38"/>
    </row>
    <row r="11" spans="1:8" s="47" customFormat="1" ht="9.75" customHeight="1">
      <c r="A11" s="40"/>
      <c r="B11" s="41"/>
      <c r="C11" s="42"/>
      <c r="D11" s="43"/>
      <c r="E11" s="44"/>
      <c r="F11" s="45"/>
      <c r="G11" s="41"/>
      <c r="H11" s="46"/>
    </row>
    <row r="12" spans="1:8" s="52" customFormat="1" ht="82.5" customHeight="1">
      <c r="A12" s="48" t="s">
        <v>1</v>
      </c>
      <c r="B12" s="49" t="s">
        <v>24</v>
      </c>
      <c r="C12" s="50" t="s">
        <v>25</v>
      </c>
      <c r="D12" s="4" t="s">
        <v>19</v>
      </c>
      <c r="E12" s="50" t="s">
        <v>61</v>
      </c>
      <c r="F12" s="48" t="s">
        <v>32</v>
      </c>
      <c r="G12" s="48" t="s">
        <v>2</v>
      </c>
      <c r="H12" s="51"/>
    </row>
    <row r="13" spans="1:8" s="57" customFormat="1" ht="14.25" customHeight="1">
      <c r="A13" s="53">
        <v>1</v>
      </c>
      <c r="B13" s="54">
        <v>2</v>
      </c>
      <c r="C13" s="55">
        <v>3</v>
      </c>
      <c r="D13" s="55">
        <v>4</v>
      </c>
      <c r="E13" s="55">
        <v>5</v>
      </c>
      <c r="F13" s="55">
        <v>6</v>
      </c>
      <c r="G13" s="55">
        <v>7</v>
      </c>
      <c r="H13" s="56"/>
    </row>
    <row r="14" spans="1:8" ht="13.5" customHeight="1">
      <c r="A14" s="58" t="s">
        <v>7</v>
      </c>
      <c r="B14" s="8"/>
      <c r="C14" s="12"/>
      <c r="D14" s="4"/>
      <c r="E14" s="59"/>
      <c r="F14" s="60"/>
      <c r="G14" s="99"/>
      <c r="H14" s="61"/>
    </row>
    <row r="15" spans="1:8" ht="12.75" customHeight="1">
      <c r="A15" s="62" t="s">
        <v>10</v>
      </c>
      <c r="B15" s="8"/>
      <c r="C15" s="12"/>
      <c r="D15" s="4"/>
      <c r="E15" s="59"/>
      <c r="F15" s="60"/>
      <c r="G15" s="99"/>
      <c r="H15" s="61"/>
    </row>
    <row r="16" spans="1:8" s="2" customFormat="1" ht="12.75" customHeight="1">
      <c r="A16" s="19" t="s">
        <v>26</v>
      </c>
      <c r="B16" s="63" t="s">
        <v>6</v>
      </c>
      <c r="C16" s="50">
        <v>0.5</v>
      </c>
      <c r="D16" s="4">
        <v>0.46</v>
      </c>
      <c r="E16" s="50">
        <f>D16*C16</f>
        <v>0.23</v>
      </c>
      <c r="F16" s="64" t="s">
        <v>40</v>
      </c>
      <c r="G16" s="49" t="s">
        <v>52</v>
      </c>
      <c r="H16" s="1"/>
    </row>
    <row r="17" spans="1:8" s="21" customFormat="1" ht="24" customHeight="1">
      <c r="A17" s="19" t="s">
        <v>83</v>
      </c>
      <c r="B17" s="63" t="s">
        <v>3</v>
      </c>
      <c r="C17" s="50">
        <v>9</v>
      </c>
      <c r="D17" s="4">
        <v>2.1</v>
      </c>
      <c r="E17" s="50">
        <f aca="true" t="shared" si="0" ref="E17:E31">D17*C17</f>
        <v>18.900000000000002</v>
      </c>
      <c r="F17" s="64" t="s">
        <v>38</v>
      </c>
      <c r="G17" s="49" t="s">
        <v>53</v>
      </c>
      <c r="H17" s="65"/>
    </row>
    <row r="18" spans="1:8" s="21" customFormat="1" ht="12" customHeight="1">
      <c r="A18" s="19" t="s">
        <v>55</v>
      </c>
      <c r="B18" s="63" t="s">
        <v>6</v>
      </c>
      <c r="C18" s="50">
        <v>1.6</v>
      </c>
      <c r="D18" s="4">
        <v>1.2</v>
      </c>
      <c r="E18" s="50">
        <f t="shared" si="0"/>
        <v>1.92</v>
      </c>
      <c r="F18" s="64" t="s">
        <v>40</v>
      </c>
      <c r="G18" s="49" t="s">
        <v>54</v>
      </c>
      <c r="H18" s="65"/>
    </row>
    <row r="19" spans="1:8" s="7" customFormat="1" ht="15" customHeight="1">
      <c r="A19" s="19" t="s">
        <v>56</v>
      </c>
      <c r="B19" s="63" t="s">
        <v>6</v>
      </c>
      <c r="C19" s="4">
        <v>0.07</v>
      </c>
      <c r="D19" s="4"/>
      <c r="E19" s="50">
        <f t="shared" si="0"/>
        <v>0</v>
      </c>
      <c r="F19" s="64" t="s">
        <v>40</v>
      </c>
      <c r="G19" s="49" t="s">
        <v>54</v>
      </c>
      <c r="H19" s="68"/>
    </row>
    <row r="20" spans="1:8" s="7" customFormat="1" ht="15" customHeight="1">
      <c r="A20" s="19" t="s">
        <v>57</v>
      </c>
      <c r="B20" s="63" t="s">
        <v>3</v>
      </c>
      <c r="C20" s="4">
        <v>4</v>
      </c>
      <c r="D20" s="4">
        <v>4</v>
      </c>
      <c r="E20" s="50">
        <f t="shared" si="0"/>
        <v>16</v>
      </c>
      <c r="F20" s="64" t="s">
        <v>38</v>
      </c>
      <c r="G20" s="49" t="s">
        <v>49</v>
      </c>
      <c r="H20" s="68"/>
    </row>
    <row r="21" spans="1:8" s="7" customFormat="1" ht="15" customHeight="1">
      <c r="A21" s="19" t="s">
        <v>84</v>
      </c>
      <c r="B21" s="63" t="s">
        <v>6</v>
      </c>
      <c r="C21" s="4">
        <v>0.07</v>
      </c>
      <c r="D21" s="4">
        <v>0.9</v>
      </c>
      <c r="E21" s="50">
        <f t="shared" si="0"/>
        <v>0.06300000000000001</v>
      </c>
      <c r="F21" s="64" t="s">
        <v>40</v>
      </c>
      <c r="G21" s="49" t="s">
        <v>54</v>
      </c>
      <c r="H21" s="68"/>
    </row>
    <row r="22" spans="1:8" s="7" customFormat="1" ht="12.75">
      <c r="A22" s="62" t="s">
        <v>8</v>
      </c>
      <c r="B22" s="3"/>
      <c r="C22" s="5"/>
      <c r="D22" s="4"/>
      <c r="E22" s="50"/>
      <c r="F22" s="64"/>
      <c r="G22" s="49"/>
      <c r="H22" s="68"/>
    </row>
    <row r="23" spans="1:8" s="7" customFormat="1" ht="15" customHeight="1">
      <c r="A23" s="19" t="s">
        <v>27</v>
      </c>
      <c r="B23" s="63" t="s">
        <v>3</v>
      </c>
      <c r="C23" s="50">
        <v>3</v>
      </c>
      <c r="D23" s="4">
        <v>9</v>
      </c>
      <c r="E23" s="50">
        <f t="shared" si="0"/>
        <v>27</v>
      </c>
      <c r="F23" s="64" t="s">
        <v>38</v>
      </c>
      <c r="G23" s="49" t="s">
        <v>49</v>
      </c>
      <c r="H23" s="10"/>
    </row>
    <row r="24" spans="1:8" s="7" customFormat="1" ht="12.75" customHeight="1">
      <c r="A24" s="19" t="s">
        <v>0</v>
      </c>
      <c r="B24" s="63" t="s">
        <v>5</v>
      </c>
      <c r="C24" s="50">
        <v>100</v>
      </c>
      <c r="D24" s="4">
        <v>0.3</v>
      </c>
      <c r="E24" s="50">
        <f t="shared" si="0"/>
        <v>30</v>
      </c>
      <c r="F24" s="64" t="s">
        <v>38</v>
      </c>
      <c r="G24" s="49" t="s">
        <v>86</v>
      </c>
      <c r="H24" s="71"/>
    </row>
    <row r="25" spans="1:8" ht="12.75">
      <c r="A25" s="62" t="s">
        <v>9</v>
      </c>
      <c r="B25" s="8"/>
      <c r="C25" s="5"/>
      <c r="D25" s="4"/>
      <c r="E25" s="50"/>
      <c r="F25" s="64"/>
      <c r="G25" s="100"/>
      <c r="H25" s="61"/>
    </row>
    <row r="26" spans="1:8" s="7" customFormat="1" ht="27.75" customHeight="1">
      <c r="A26" s="19" t="s">
        <v>58</v>
      </c>
      <c r="B26" s="63" t="s">
        <v>5</v>
      </c>
      <c r="C26" s="50">
        <v>12</v>
      </c>
      <c r="D26" s="4">
        <v>1.2</v>
      </c>
      <c r="E26" s="50">
        <f t="shared" si="0"/>
        <v>14.399999999999999</v>
      </c>
      <c r="F26" s="64" t="s">
        <v>38</v>
      </c>
      <c r="G26" s="102"/>
      <c r="H26" s="67"/>
    </row>
    <row r="27" spans="1:8" s="7" customFormat="1" ht="25.5" customHeight="1">
      <c r="A27" s="19" t="s">
        <v>85</v>
      </c>
      <c r="B27" s="63" t="s">
        <v>3</v>
      </c>
      <c r="C27" s="50">
        <v>1</v>
      </c>
      <c r="D27" s="4">
        <v>5.1</v>
      </c>
      <c r="E27" s="50">
        <f t="shared" si="0"/>
        <v>5.1</v>
      </c>
      <c r="F27" s="64" t="s">
        <v>38</v>
      </c>
      <c r="G27" s="102" t="s">
        <v>52</v>
      </c>
      <c r="H27" s="67"/>
    </row>
    <row r="28" spans="1:8" ht="13.5" customHeight="1">
      <c r="A28" s="72" t="s">
        <v>11</v>
      </c>
      <c r="B28" s="8"/>
      <c r="C28" s="12"/>
      <c r="D28" s="4"/>
      <c r="E28" s="50"/>
      <c r="F28" s="14"/>
      <c r="G28" s="13"/>
      <c r="H28" s="73"/>
    </row>
    <row r="29" spans="1:8" ht="15.75" customHeight="1">
      <c r="A29" s="62" t="s">
        <v>12</v>
      </c>
      <c r="B29" s="146"/>
      <c r="C29" s="147"/>
      <c r="D29" s="148"/>
      <c r="E29" s="50"/>
      <c r="F29" s="14"/>
      <c r="G29" s="13"/>
      <c r="H29" s="73"/>
    </row>
    <row r="30" spans="1:8" s="7" customFormat="1" ht="11.25" customHeight="1">
      <c r="A30" s="15" t="s">
        <v>87</v>
      </c>
      <c r="B30" s="16" t="s">
        <v>5</v>
      </c>
      <c r="C30" s="17">
        <v>80</v>
      </c>
      <c r="D30" s="18">
        <v>0.65</v>
      </c>
      <c r="E30" s="17">
        <f>D30*C30</f>
        <v>52</v>
      </c>
      <c r="F30" s="92" t="s">
        <v>38</v>
      </c>
      <c r="G30" s="103" t="s">
        <v>51</v>
      </c>
      <c r="H30" s="6"/>
    </row>
    <row r="31" spans="1:8" s="7" customFormat="1" ht="11.25" customHeight="1">
      <c r="A31" s="15" t="s">
        <v>50</v>
      </c>
      <c r="B31" s="16" t="s">
        <v>5</v>
      </c>
      <c r="C31" s="17">
        <v>50</v>
      </c>
      <c r="D31" s="18">
        <v>0.65</v>
      </c>
      <c r="E31" s="17">
        <f t="shared" si="0"/>
        <v>32.5</v>
      </c>
      <c r="F31" s="92" t="s">
        <v>38</v>
      </c>
      <c r="G31" s="103" t="s">
        <v>51</v>
      </c>
      <c r="H31" s="6"/>
    </row>
    <row r="32" spans="1:8" ht="12.75" customHeight="1">
      <c r="A32" s="62" t="s">
        <v>13</v>
      </c>
      <c r="B32" s="3"/>
      <c r="C32" s="12"/>
      <c r="D32" s="4"/>
      <c r="E32" s="50"/>
      <c r="F32" s="70"/>
      <c r="G32" s="102"/>
      <c r="H32" s="73"/>
    </row>
    <row r="33" spans="1:8" s="94" customFormat="1" ht="12" customHeight="1">
      <c r="A33" s="15" t="s">
        <v>33</v>
      </c>
      <c r="B33" s="16" t="s">
        <v>5</v>
      </c>
      <c r="C33" s="95">
        <v>60</v>
      </c>
      <c r="D33" s="18">
        <v>0.8</v>
      </c>
      <c r="E33" s="17">
        <f aca="true" t="shared" si="1" ref="E33:E46">D33*C33</f>
        <v>48</v>
      </c>
      <c r="F33" s="92" t="s">
        <v>38</v>
      </c>
      <c r="G33" s="103"/>
      <c r="H33" s="93"/>
    </row>
    <row r="34" spans="1:8" s="94" customFormat="1" ht="12" customHeight="1">
      <c r="A34" s="19" t="s">
        <v>94</v>
      </c>
      <c r="B34" s="63"/>
      <c r="C34" s="136"/>
      <c r="D34" s="4"/>
      <c r="E34" s="50"/>
      <c r="F34" s="70"/>
      <c r="G34" s="102"/>
      <c r="H34" s="93"/>
    </row>
    <row r="35" spans="1:8" s="94" customFormat="1" ht="12" customHeight="1">
      <c r="A35" s="15" t="s">
        <v>95</v>
      </c>
      <c r="B35" s="16" t="s">
        <v>3</v>
      </c>
      <c r="C35" s="95">
        <v>2</v>
      </c>
      <c r="D35" s="18">
        <v>7</v>
      </c>
      <c r="E35" s="17">
        <f>D35*C35</f>
        <v>14</v>
      </c>
      <c r="F35" s="92" t="s">
        <v>38</v>
      </c>
      <c r="G35" s="103" t="s">
        <v>96</v>
      </c>
      <c r="H35" s="93"/>
    </row>
    <row r="36" spans="1:8" s="94" customFormat="1" ht="12" customHeight="1">
      <c r="A36" s="15" t="s">
        <v>97</v>
      </c>
      <c r="B36" s="16" t="s">
        <v>3</v>
      </c>
      <c r="C36" s="95">
        <v>2</v>
      </c>
      <c r="D36" s="18">
        <v>7</v>
      </c>
      <c r="E36" s="17">
        <f>D36*C36</f>
        <v>14</v>
      </c>
      <c r="F36" s="92" t="s">
        <v>38</v>
      </c>
      <c r="G36" s="103"/>
      <c r="H36" s="93"/>
    </row>
    <row r="37" spans="1:8" s="94" customFormat="1" ht="12" customHeight="1">
      <c r="A37" s="15" t="s">
        <v>98</v>
      </c>
      <c r="B37" s="16" t="s">
        <v>3</v>
      </c>
      <c r="C37" s="95">
        <v>1</v>
      </c>
      <c r="D37" s="18">
        <v>0.7</v>
      </c>
      <c r="E37" s="17">
        <f>D37*C37</f>
        <v>0.7</v>
      </c>
      <c r="F37" s="92" t="s">
        <v>38</v>
      </c>
      <c r="G37" s="103"/>
      <c r="H37" s="93"/>
    </row>
    <row r="38" spans="1:8" s="94" customFormat="1" ht="12" customHeight="1">
      <c r="A38" s="15" t="s">
        <v>99</v>
      </c>
      <c r="B38" s="16" t="s">
        <v>3</v>
      </c>
      <c r="C38" s="95">
        <v>1</v>
      </c>
      <c r="D38" s="18">
        <v>0.2</v>
      </c>
      <c r="E38" s="17">
        <f>D38*C38</f>
        <v>0.2</v>
      </c>
      <c r="F38" s="92" t="s">
        <v>38</v>
      </c>
      <c r="G38" s="103" t="s">
        <v>100</v>
      </c>
      <c r="H38" s="93"/>
    </row>
    <row r="39" spans="1:8" s="7" customFormat="1" ht="30" customHeight="1">
      <c r="A39" s="19" t="s">
        <v>28</v>
      </c>
      <c r="B39" s="63" t="s">
        <v>3</v>
      </c>
      <c r="C39" s="50">
        <v>3</v>
      </c>
      <c r="D39" s="4">
        <v>286.2</v>
      </c>
      <c r="E39" s="50">
        <f t="shared" si="1"/>
        <v>858.5999999999999</v>
      </c>
      <c r="F39" s="70" t="s">
        <v>39</v>
      </c>
      <c r="G39" s="49"/>
      <c r="H39" s="10"/>
    </row>
    <row r="40" spans="1:8" s="7" customFormat="1" ht="29.25" customHeight="1">
      <c r="A40" s="19" t="s">
        <v>30</v>
      </c>
      <c r="B40" s="63" t="s">
        <v>6</v>
      </c>
      <c r="C40" s="50">
        <v>8312.7</v>
      </c>
      <c r="D40" s="4">
        <v>0.025</v>
      </c>
      <c r="E40" s="50">
        <f t="shared" si="1"/>
        <v>207.81750000000002</v>
      </c>
      <c r="F40" s="70" t="s">
        <v>39</v>
      </c>
      <c r="G40" s="49"/>
      <c r="H40" s="10"/>
    </row>
    <row r="41" spans="1:8" ht="13.5" customHeight="1">
      <c r="A41" s="72" t="s">
        <v>14</v>
      </c>
      <c r="B41" s="146"/>
      <c r="C41" s="147"/>
      <c r="D41" s="148"/>
      <c r="E41" s="50"/>
      <c r="F41" s="14"/>
      <c r="G41" s="101"/>
      <c r="H41" s="61"/>
    </row>
    <row r="42" spans="1:8" s="7" customFormat="1" ht="17.25" customHeight="1">
      <c r="A42" s="19" t="s">
        <v>88</v>
      </c>
      <c r="B42" s="63" t="s">
        <v>3</v>
      </c>
      <c r="C42" s="50">
        <v>2</v>
      </c>
      <c r="D42" s="4">
        <v>1.1</v>
      </c>
      <c r="E42" s="50">
        <f t="shared" si="1"/>
        <v>2.2</v>
      </c>
      <c r="F42" s="70" t="s">
        <v>38</v>
      </c>
      <c r="G42" s="102"/>
      <c r="H42" s="10"/>
    </row>
    <row r="43" spans="1:8" s="7" customFormat="1" ht="21" customHeight="1">
      <c r="A43" s="19" t="s">
        <v>89</v>
      </c>
      <c r="B43" s="63" t="s">
        <v>91</v>
      </c>
      <c r="C43" s="50">
        <v>4</v>
      </c>
      <c r="D43" s="4">
        <v>1.5</v>
      </c>
      <c r="E43" s="50">
        <f t="shared" si="1"/>
        <v>6</v>
      </c>
      <c r="F43" s="70" t="s">
        <v>38</v>
      </c>
      <c r="G43" s="104" t="s">
        <v>90</v>
      </c>
      <c r="H43" s="10"/>
    </row>
    <row r="44" spans="1:8" ht="21.75" customHeight="1">
      <c r="A44" s="72" t="s">
        <v>15</v>
      </c>
      <c r="B44" s="8"/>
      <c r="C44" s="12"/>
      <c r="D44" s="74"/>
      <c r="E44" s="50"/>
      <c r="F44" s="70"/>
      <c r="G44" s="100"/>
      <c r="H44" s="61"/>
    </row>
    <row r="45" spans="1:8" s="7" customFormat="1" ht="15" customHeight="1">
      <c r="A45" s="19" t="s">
        <v>29</v>
      </c>
      <c r="B45" s="63" t="s">
        <v>6</v>
      </c>
      <c r="C45" s="50">
        <v>10</v>
      </c>
      <c r="D45" s="4">
        <v>1.5</v>
      </c>
      <c r="E45" s="50">
        <f t="shared" si="1"/>
        <v>15</v>
      </c>
      <c r="F45" s="70" t="s">
        <v>38</v>
      </c>
      <c r="G45" s="49" t="s">
        <v>48</v>
      </c>
      <c r="H45" s="10"/>
    </row>
    <row r="46" spans="1:8" s="7" customFormat="1" ht="12" customHeight="1">
      <c r="A46" s="19" t="s">
        <v>16</v>
      </c>
      <c r="B46" s="63" t="s">
        <v>6</v>
      </c>
      <c r="C46" s="50">
        <v>30</v>
      </c>
      <c r="D46" s="4">
        <v>1.5</v>
      </c>
      <c r="E46" s="50">
        <f t="shared" si="1"/>
        <v>45</v>
      </c>
      <c r="F46" s="70" t="s">
        <v>38</v>
      </c>
      <c r="G46" s="49" t="s">
        <v>47</v>
      </c>
      <c r="H46" s="68"/>
    </row>
    <row r="47" spans="1:8" s="7" customFormat="1" ht="12" customHeight="1">
      <c r="A47" s="19" t="s">
        <v>4</v>
      </c>
      <c r="B47" s="134" t="s">
        <v>3</v>
      </c>
      <c r="C47" s="50">
        <v>1</v>
      </c>
      <c r="D47" s="4">
        <v>6.2</v>
      </c>
      <c r="E47" s="50">
        <f>C47*D47</f>
        <v>6.2</v>
      </c>
      <c r="F47" s="70" t="s">
        <v>38</v>
      </c>
      <c r="G47" s="105"/>
      <c r="H47" s="10"/>
    </row>
    <row r="48" spans="1:8" s="7" customFormat="1" ht="12" customHeight="1">
      <c r="A48" s="62" t="s">
        <v>46</v>
      </c>
      <c r="B48" s="3"/>
      <c r="C48" s="12"/>
      <c r="D48" s="4" t="s">
        <v>45</v>
      </c>
      <c r="E48" s="5"/>
      <c r="F48" s="70" t="s">
        <v>38</v>
      </c>
      <c r="G48" s="105"/>
      <c r="H48" s="68"/>
    </row>
    <row r="49" spans="1:8" s="7" customFormat="1" ht="12" customHeight="1">
      <c r="A49" s="62" t="s">
        <v>92</v>
      </c>
      <c r="B49" s="63" t="s">
        <v>3</v>
      </c>
      <c r="C49" s="50">
        <v>1</v>
      </c>
      <c r="D49" s="4">
        <v>25</v>
      </c>
      <c r="E49" s="50">
        <v>25</v>
      </c>
      <c r="F49" s="70" t="s">
        <v>38</v>
      </c>
      <c r="G49" s="105" t="s">
        <v>93</v>
      </c>
      <c r="H49" s="68"/>
    </row>
    <row r="50" spans="1:8" ht="12.75" customHeight="1">
      <c r="A50" s="131" t="s">
        <v>31</v>
      </c>
      <c r="B50" s="132"/>
      <c r="C50" s="12"/>
      <c r="D50" s="116"/>
      <c r="E50" s="117">
        <v>30</v>
      </c>
      <c r="F50" s="70" t="s">
        <v>38</v>
      </c>
      <c r="G50" s="133"/>
      <c r="H50" s="61"/>
    </row>
    <row r="51" spans="1:8" ht="12.75" customHeight="1">
      <c r="A51" s="131"/>
      <c r="B51" s="132"/>
      <c r="C51" s="12"/>
      <c r="D51" s="116"/>
      <c r="E51" s="117"/>
      <c r="F51" s="70"/>
      <c r="G51" s="133"/>
      <c r="H51" s="61"/>
    </row>
    <row r="52" spans="1:8" s="66" customFormat="1" ht="30.75" customHeight="1">
      <c r="A52" s="75" t="s">
        <v>62</v>
      </c>
      <c r="B52" s="63"/>
      <c r="C52" s="50"/>
      <c r="D52" s="4"/>
      <c r="E52" s="109">
        <f>E16+E17+E18+E19+E20+E21+E23+E24+E26+E27+E30+E33+E31+E42+E43+E45+E46+E47+E48+E50+E49+E35+E36+E37+E38</f>
        <v>404.41299999999995</v>
      </c>
      <c r="F52" s="110"/>
      <c r="G52" s="106"/>
      <c r="H52" s="112"/>
    </row>
    <row r="53" spans="1:8" ht="39.75" customHeight="1">
      <c r="A53" s="75" t="s">
        <v>63</v>
      </c>
      <c r="B53" s="13"/>
      <c r="C53" s="5"/>
      <c r="D53" s="4"/>
      <c r="E53" s="109">
        <f>E39+E40</f>
        <v>1066.4175</v>
      </c>
      <c r="F53" s="110"/>
      <c r="G53" s="106"/>
      <c r="H53" s="112"/>
    </row>
    <row r="54" spans="1:8" ht="20.25" customHeight="1">
      <c r="A54" s="96"/>
      <c r="B54" s="77"/>
      <c r="C54" s="78"/>
      <c r="D54" s="43"/>
      <c r="E54" s="44"/>
      <c r="F54" s="45"/>
      <c r="G54" s="107"/>
      <c r="H54" s="76"/>
    </row>
    <row r="55" spans="1:7" s="66" customFormat="1" ht="24" customHeight="1">
      <c r="A55" s="155" t="s">
        <v>18</v>
      </c>
      <c r="B55" s="155"/>
      <c r="C55" s="155"/>
      <c r="D55" s="24"/>
      <c r="E55" s="79"/>
      <c r="F55" s="155" t="s">
        <v>82</v>
      </c>
      <c r="G55" s="155"/>
    </row>
    <row r="56" spans="1:7" s="66" customFormat="1" ht="24" customHeight="1" thickBot="1">
      <c r="A56" s="81" t="s">
        <v>43</v>
      </c>
      <c r="B56" s="82"/>
      <c r="C56" s="82"/>
      <c r="D56" s="24"/>
      <c r="E56" s="79"/>
      <c r="F56" s="80"/>
      <c r="G56" s="52"/>
    </row>
    <row r="57" spans="1:7" s="66" customFormat="1" ht="24" customHeight="1" thickBot="1">
      <c r="A57" s="11"/>
      <c r="B57" s="150" t="s">
        <v>42</v>
      </c>
      <c r="C57" s="151"/>
      <c r="D57" s="151"/>
      <c r="E57" s="151"/>
      <c r="F57" s="151"/>
      <c r="G57" s="151"/>
    </row>
    <row r="59" spans="1:7" s="83" customFormat="1" ht="15.75">
      <c r="A59" s="28" t="s">
        <v>38</v>
      </c>
      <c r="B59" s="149" t="s">
        <v>65</v>
      </c>
      <c r="C59" s="149"/>
      <c r="D59" s="149"/>
      <c r="E59" s="149"/>
      <c r="F59" s="149"/>
      <c r="G59" s="149"/>
    </row>
    <row r="60" spans="1:7" s="83" customFormat="1" ht="15.75">
      <c r="A60" s="28" t="s">
        <v>39</v>
      </c>
      <c r="B60" s="149" t="s">
        <v>41</v>
      </c>
      <c r="C60" s="149"/>
      <c r="D60" s="149"/>
      <c r="E60" s="149"/>
      <c r="F60" s="149"/>
      <c r="G60" s="149"/>
    </row>
    <row r="61" spans="1:7" s="83" customFormat="1" ht="15.75">
      <c r="A61" s="28" t="s">
        <v>40</v>
      </c>
      <c r="B61" s="149" t="s">
        <v>44</v>
      </c>
      <c r="C61" s="149"/>
      <c r="D61" s="149"/>
      <c r="E61" s="149"/>
      <c r="F61" s="149"/>
      <c r="G61" s="149"/>
    </row>
    <row r="62" spans="1:7" ht="13.5" thickBot="1">
      <c r="A62" s="7"/>
      <c r="B62" s="9"/>
      <c r="G62" s="9"/>
    </row>
    <row r="63" spans="1:7" ht="18.75">
      <c r="A63" s="156" t="s">
        <v>36</v>
      </c>
      <c r="B63" s="157"/>
      <c r="C63" s="157"/>
      <c r="D63" s="157"/>
      <c r="E63" s="157"/>
      <c r="F63" s="157"/>
      <c r="G63" s="158"/>
    </row>
    <row r="64" spans="1:7" ht="18.75">
      <c r="A64" s="159" t="s">
        <v>59</v>
      </c>
      <c r="B64" s="160"/>
      <c r="C64" s="160"/>
      <c r="D64" s="160"/>
      <c r="E64" s="160"/>
      <c r="F64" s="160"/>
      <c r="G64" s="161"/>
    </row>
    <row r="65" spans="1:7" ht="103.5" customHeight="1">
      <c r="A65" s="152" t="s">
        <v>77</v>
      </c>
      <c r="B65" s="153"/>
      <c r="C65" s="153"/>
      <c r="D65" s="153"/>
      <c r="E65" s="153"/>
      <c r="F65" s="153"/>
      <c r="G65" s="154"/>
    </row>
    <row r="66" spans="1:7" ht="27" customHeight="1">
      <c r="A66" s="180" t="s">
        <v>78</v>
      </c>
      <c r="B66" s="181"/>
      <c r="C66" s="181"/>
      <c r="D66" s="181"/>
      <c r="E66" s="181"/>
      <c r="F66" s="181"/>
      <c r="G66" s="182"/>
    </row>
    <row r="67" spans="1:7" ht="105" customHeight="1" thickBot="1">
      <c r="A67" s="183" t="s">
        <v>79</v>
      </c>
      <c r="B67" s="184"/>
      <c r="C67" s="184"/>
      <c r="D67" s="184"/>
      <c r="E67" s="184"/>
      <c r="F67" s="184"/>
      <c r="G67" s="185"/>
    </row>
    <row r="68" spans="1:7" s="83" customFormat="1" ht="15">
      <c r="A68" s="178"/>
      <c r="B68" s="178"/>
      <c r="C68" s="178"/>
      <c r="D68" s="178"/>
      <c r="E68" s="178"/>
      <c r="F68" s="178"/>
      <c r="G68" s="178"/>
    </row>
    <row r="69" spans="2:7" s="83" customFormat="1" ht="16.5" thickBot="1">
      <c r="B69" s="84"/>
      <c r="C69" s="85"/>
      <c r="D69" s="86"/>
      <c r="E69" s="87"/>
      <c r="F69" s="88"/>
      <c r="G69" s="84"/>
    </row>
    <row r="70" spans="1:7" ht="15.75" thickBot="1">
      <c r="A70" s="84" t="s">
        <v>60</v>
      </c>
      <c r="B70" s="169" t="s">
        <v>34</v>
      </c>
      <c r="C70" s="170"/>
      <c r="D70" s="170"/>
      <c r="E70" s="171"/>
      <c r="F70" s="172"/>
      <c r="G70" s="173"/>
    </row>
    <row r="71" spans="1:7" ht="13.5" thickBot="1">
      <c r="A71" s="7"/>
      <c r="B71" s="174" t="s">
        <v>35</v>
      </c>
      <c r="C71" s="179"/>
      <c r="D71" s="174"/>
      <c r="E71" s="175"/>
      <c r="F71" s="176"/>
      <c r="G71" s="177"/>
    </row>
    <row r="72" spans="1:7" ht="12.75">
      <c r="A72" s="7"/>
      <c r="C72" s="89"/>
      <c r="D72" s="167" t="s">
        <v>20</v>
      </c>
      <c r="E72" s="167"/>
      <c r="F72" s="168" t="s">
        <v>21</v>
      </c>
      <c r="G72" s="168"/>
    </row>
    <row r="73" spans="1:2" ht="12.75">
      <c r="A73" s="27"/>
      <c r="B73" s="90"/>
    </row>
    <row r="74" spans="1:7" ht="12.75">
      <c r="A74" s="66"/>
      <c r="B74" s="52"/>
      <c r="C74" s="91"/>
      <c r="G74" s="52"/>
    </row>
    <row r="75" spans="1:2" ht="12.75">
      <c r="A75" s="27"/>
      <c r="B75" s="90"/>
    </row>
    <row r="76" spans="1:5" ht="17.25" customHeight="1">
      <c r="A76" s="27"/>
      <c r="C76" s="111"/>
      <c r="D76" s="111"/>
      <c r="E76" s="111"/>
    </row>
    <row r="77" spans="1:2" ht="12.75">
      <c r="A77" s="27"/>
      <c r="B77" s="90"/>
    </row>
    <row r="78" spans="1:2" ht="12.75">
      <c r="A78" s="27"/>
      <c r="B78" s="90"/>
    </row>
    <row r="79" spans="1:2" ht="12.75">
      <c r="A79" s="27"/>
      <c r="B79" s="90"/>
    </row>
    <row r="80" spans="1:2" ht="12.75">
      <c r="A80" s="27"/>
      <c r="B80" s="90"/>
    </row>
    <row r="81" spans="1:2" ht="12.75">
      <c r="A81" s="27"/>
      <c r="B81" s="90"/>
    </row>
    <row r="82" spans="1:2" ht="12.75">
      <c r="A82" s="27"/>
      <c r="B82" s="90"/>
    </row>
    <row r="83" spans="1:2" ht="12.75">
      <c r="A83" s="27"/>
      <c r="B83" s="90"/>
    </row>
    <row r="84" spans="1:2" ht="12.75">
      <c r="A84" s="27"/>
      <c r="B84" s="90"/>
    </row>
    <row r="85" spans="1:2" ht="12.75">
      <c r="A85" s="27"/>
      <c r="B85" s="90"/>
    </row>
    <row r="86" spans="1:2" ht="12.75">
      <c r="A86" s="27"/>
      <c r="B86" s="90"/>
    </row>
    <row r="87" spans="1:2" ht="12.75">
      <c r="A87" s="27"/>
      <c r="B87" s="90"/>
    </row>
    <row r="88" spans="1:2" ht="12.75">
      <c r="A88" s="27"/>
      <c r="B88" s="90"/>
    </row>
    <row r="89" spans="1:2" ht="12.75">
      <c r="A89" s="27"/>
      <c r="B89" s="90"/>
    </row>
    <row r="90" spans="1:2" ht="12.75">
      <c r="A90" s="27"/>
      <c r="B90" s="90"/>
    </row>
    <row r="91" spans="1:2" ht="12.75">
      <c r="A91" s="27"/>
      <c r="B91" s="90"/>
    </row>
    <row r="92" spans="1:2" ht="12.75">
      <c r="A92" s="27"/>
      <c r="B92" s="90"/>
    </row>
    <row r="93" spans="1:2" ht="12.75">
      <c r="A93" s="27"/>
      <c r="B93" s="90"/>
    </row>
    <row r="94" spans="1:2" ht="12.75">
      <c r="A94" s="27"/>
      <c r="B94" s="90"/>
    </row>
    <row r="95" spans="1:2" ht="12.75">
      <c r="A95" s="27"/>
      <c r="B95" s="90"/>
    </row>
    <row r="96" spans="1:2" ht="12.75">
      <c r="A96" s="27"/>
      <c r="B96" s="90"/>
    </row>
    <row r="97" spans="1:2" ht="12.75">
      <c r="A97" s="27"/>
      <c r="B97" s="90"/>
    </row>
    <row r="98" spans="1:2" ht="12.75">
      <c r="A98" s="27"/>
      <c r="B98" s="90"/>
    </row>
    <row r="99" spans="1:2" ht="12.75">
      <c r="A99" s="27"/>
      <c r="B99" s="90"/>
    </row>
    <row r="100" spans="1:2" ht="12.75">
      <c r="A100" s="27"/>
      <c r="B100" s="90"/>
    </row>
    <row r="101" spans="1:2" ht="12.75">
      <c r="A101" s="27"/>
      <c r="B101" s="90"/>
    </row>
    <row r="102" spans="1:2" ht="12.75">
      <c r="A102" s="27"/>
      <c r="B102" s="90"/>
    </row>
    <row r="103" spans="1:2" ht="12.75">
      <c r="A103" s="27"/>
      <c r="B103" s="90"/>
    </row>
    <row r="104" spans="1:2" ht="12.75">
      <c r="A104" s="27"/>
      <c r="B104" s="90"/>
    </row>
    <row r="105" spans="1:2" ht="12.75">
      <c r="A105" s="27"/>
      <c r="B105" s="90"/>
    </row>
    <row r="106" spans="1:2" ht="12.75">
      <c r="A106" s="27"/>
      <c r="B106" s="90"/>
    </row>
    <row r="107" spans="1:2" ht="12.75">
      <c r="A107" s="27"/>
      <c r="B107" s="90"/>
    </row>
    <row r="108" spans="1:2" ht="12.75">
      <c r="A108" s="27"/>
      <c r="B108" s="90"/>
    </row>
    <row r="109" spans="1:2" ht="12.75">
      <c r="A109" s="27"/>
      <c r="B109" s="90"/>
    </row>
    <row r="110" spans="1:2" ht="12.75">
      <c r="A110" s="27"/>
      <c r="B110" s="90"/>
    </row>
    <row r="111" spans="1:2" ht="12.75">
      <c r="A111" s="27"/>
      <c r="B111" s="90"/>
    </row>
    <row r="112" spans="1:2" ht="12.75">
      <c r="A112" s="27"/>
      <c r="B112" s="90"/>
    </row>
    <row r="113" spans="1:2" ht="12.75">
      <c r="A113" s="27"/>
      <c r="B113" s="90"/>
    </row>
    <row r="114" spans="1:2" ht="12.75">
      <c r="A114" s="27"/>
      <c r="B114" s="90"/>
    </row>
    <row r="115" spans="1:2" ht="12.75">
      <c r="A115" s="27"/>
      <c r="B115" s="90"/>
    </row>
    <row r="116" spans="1:2" ht="12.75">
      <c r="A116" s="27"/>
      <c r="B116" s="90"/>
    </row>
    <row r="117" spans="1:2" ht="12.75">
      <c r="A117" s="27"/>
      <c r="B117" s="90"/>
    </row>
    <row r="118" spans="1:2" ht="12.75">
      <c r="A118" s="27"/>
      <c r="B118" s="90"/>
    </row>
    <row r="119" spans="1:2" ht="12.75">
      <c r="A119" s="27"/>
      <c r="B119" s="90"/>
    </row>
    <row r="120" spans="1:2" ht="12.75">
      <c r="A120" s="27"/>
      <c r="B120" s="90"/>
    </row>
    <row r="121" spans="1:2" ht="12.75">
      <c r="A121" s="27"/>
      <c r="B121" s="90"/>
    </row>
    <row r="122" spans="1:2" ht="12.75">
      <c r="A122" s="27"/>
      <c r="B122" s="90"/>
    </row>
    <row r="123" spans="1:2" ht="12.75">
      <c r="A123" s="27"/>
      <c r="B123" s="90"/>
    </row>
    <row r="124" spans="1:2" ht="12.75">
      <c r="A124" s="27"/>
      <c r="B124" s="90"/>
    </row>
    <row r="125" spans="1:2" ht="12.75">
      <c r="A125" s="27"/>
      <c r="B125" s="90"/>
    </row>
    <row r="126" spans="1:2" ht="12.75">
      <c r="A126" s="27"/>
      <c r="B126" s="90"/>
    </row>
    <row r="127" spans="1:2" ht="12.75">
      <c r="A127" s="27"/>
      <c r="B127" s="90"/>
    </row>
    <row r="128" spans="1:2" ht="12.75">
      <c r="A128" s="27"/>
      <c r="B128" s="90"/>
    </row>
    <row r="129" spans="1:2" ht="12.75">
      <c r="A129" s="27"/>
      <c r="B129" s="90"/>
    </row>
    <row r="130" spans="1:2" ht="12.75">
      <c r="A130" s="27"/>
      <c r="B130" s="90"/>
    </row>
    <row r="131" spans="1:2" ht="12.75">
      <c r="A131" s="27"/>
      <c r="B131" s="90"/>
    </row>
    <row r="132" spans="1:2" ht="12.75">
      <c r="A132" s="27"/>
      <c r="B132" s="90"/>
    </row>
    <row r="133" spans="1:2" ht="12.75">
      <c r="A133" s="27"/>
      <c r="B133" s="90"/>
    </row>
    <row r="134" spans="1:2" ht="12.75">
      <c r="A134" s="27"/>
      <c r="B134" s="90"/>
    </row>
    <row r="135" spans="1:2" ht="12.75">
      <c r="A135" s="27"/>
      <c r="B135" s="90"/>
    </row>
    <row r="136" spans="1:2" ht="12.75">
      <c r="A136" s="27"/>
      <c r="B136" s="90"/>
    </row>
    <row r="137" spans="1:2" ht="12.75">
      <c r="A137" s="27"/>
      <c r="B137" s="90"/>
    </row>
    <row r="138" spans="1:2" ht="12.75">
      <c r="A138" s="27"/>
      <c r="B138" s="90"/>
    </row>
    <row r="139" spans="1:2" ht="12.75">
      <c r="A139" s="27"/>
      <c r="B139" s="90"/>
    </row>
    <row r="140" spans="1:2" ht="12.75">
      <c r="A140" s="27"/>
      <c r="B140" s="90"/>
    </row>
    <row r="141" spans="1:2" ht="12.75">
      <c r="A141" s="27"/>
      <c r="B141" s="90"/>
    </row>
    <row r="142" spans="1:2" ht="12.75">
      <c r="A142" s="27"/>
      <c r="B142" s="90"/>
    </row>
    <row r="143" spans="1:2" ht="12.75">
      <c r="A143" s="27"/>
      <c r="B143" s="90"/>
    </row>
    <row r="144" spans="1:2" ht="12.75">
      <c r="A144" s="27"/>
      <c r="B144" s="90"/>
    </row>
    <row r="145" spans="1:2" ht="12.75">
      <c r="A145" s="27"/>
      <c r="B145" s="90"/>
    </row>
    <row r="146" spans="1:2" ht="12.75">
      <c r="A146" s="27"/>
      <c r="B146" s="90"/>
    </row>
    <row r="147" spans="1:2" ht="12.75">
      <c r="A147" s="27"/>
      <c r="B147" s="90"/>
    </row>
    <row r="148" spans="1:2" ht="12.75">
      <c r="A148" s="27"/>
      <c r="B148" s="90"/>
    </row>
    <row r="149" spans="1:2" ht="12.75">
      <c r="A149" s="27"/>
      <c r="B149" s="90"/>
    </row>
    <row r="150" spans="1:2" ht="12.75">
      <c r="A150" s="27"/>
      <c r="B150" s="90"/>
    </row>
    <row r="151" spans="1:2" ht="12.75">
      <c r="A151" s="27"/>
      <c r="B151" s="90"/>
    </row>
    <row r="152" spans="1:2" ht="12.75">
      <c r="A152" s="27"/>
      <c r="B152" s="90"/>
    </row>
    <row r="153" spans="1:2" ht="12.75">
      <c r="A153" s="27"/>
      <c r="B153" s="90"/>
    </row>
    <row r="154" spans="1:2" ht="12.75">
      <c r="A154" s="27"/>
      <c r="B154" s="90"/>
    </row>
    <row r="155" spans="1:2" ht="12.75">
      <c r="A155" s="27"/>
      <c r="B155" s="90"/>
    </row>
    <row r="156" spans="1:2" ht="12.75">
      <c r="A156" s="27"/>
      <c r="B156" s="90"/>
    </row>
    <row r="157" spans="1:2" ht="12.75">
      <c r="A157" s="27"/>
      <c r="B157" s="90"/>
    </row>
    <row r="158" spans="1:2" ht="12.75">
      <c r="A158" s="27"/>
      <c r="B158" s="90"/>
    </row>
    <row r="159" spans="1:2" ht="12.75">
      <c r="A159" s="27"/>
      <c r="B159" s="90"/>
    </row>
    <row r="160" spans="1:2" ht="12.75">
      <c r="A160" s="27"/>
      <c r="B160" s="90"/>
    </row>
    <row r="161" spans="1:2" ht="12.75">
      <c r="A161" s="27"/>
      <c r="B161" s="90"/>
    </row>
    <row r="162" spans="1:2" ht="12.75">
      <c r="A162" s="27"/>
      <c r="B162" s="90"/>
    </row>
    <row r="163" spans="1:2" ht="12.75">
      <c r="A163" s="27"/>
      <c r="B163" s="90"/>
    </row>
    <row r="164" spans="1:2" ht="12.75">
      <c r="A164" s="27"/>
      <c r="B164" s="90"/>
    </row>
    <row r="165" spans="1:2" ht="12.75">
      <c r="A165" s="27"/>
      <c r="B165" s="90"/>
    </row>
    <row r="166" spans="1:2" ht="12.75">
      <c r="A166" s="27"/>
      <c r="B166" s="90"/>
    </row>
    <row r="167" spans="1:2" ht="12.75">
      <c r="A167" s="27"/>
      <c r="B167" s="90"/>
    </row>
    <row r="168" spans="1:2" ht="12.75">
      <c r="A168" s="27"/>
      <c r="B168" s="90"/>
    </row>
    <row r="169" spans="1:2" ht="12.75">
      <c r="A169" s="27"/>
      <c r="B169" s="90"/>
    </row>
    <row r="170" spans="1:2" ht="12.75">
      <c r="A170" s="27"/>
      <c r="B170" s="90"/>
    </row>
    <row r="171" spans="1:2" ht="12.75">
      <c r="A171" s="27"/>
      <c r="B171" s="90"/>
    </row>
    <row r="172" spans="1:2" ht="12.75">
      <c r="A172" s="27"/>
      <c r="B172" s="90"/>
    </row>
    <row r="173" spans="1:2" ht="12.75">
      <c r="A173" s="27"/>
      <c r="B173" s="90"/>
    </row>
    <row r="174" spans="1:2" ht="12.75">
      <c r="A174" s="27"/>
      <c r="B174" s="90"/>
    </row>
    <row r="175" spans="1:2" ht="12.75">
      <c r="A175" s="27"/>
      <c r="B175" s="90"/>
    </row>
    <row r="176" spans="1:2" ht="12.75">
      <c r="A176" s="27"/>
      <c r="B176" s="90"/>
    </row>
    <row r="177" spans="1:2" ht="12.75">
      <c r="A177" s="27"/>
      <c r="B177" s="90"/>
    </row>
    <row r="178" spans="1:2" ht="12.75">
      <c r="A178" s="27"/>
      <c r="B178" s="90"/>
    </row>
    <row r="179" spans="1:2" ht="12.75">
      <c r="A179" s="27"/>
      <c r="B179" s="90"/>
    </row>
    <row r="180" spans="1:2" ht="12.75">
      <c r="A180" s="27"/>
      <c r="B180" s="90"/>
    </row>
    <row r="181" spans="1:2" ht="12.75">
      <c r="A181" s="27"/>
      <c r="B181" s="90"/>
    </row>
    <row r="182" spans="1:2" ht="12.75">
      <c r="A182" s="27"/>
      <c r="B182" s="90"/>
    </row>
    <row r="183" spans="1:2" ht="12.75">
      <c r="A183" s="27"/>
      <c r="B183" s="90"/>
    </row>
    <row r="184" spans="1:2" ht="12.75">
      <c r="A184" s="27"/>
      <c r="B184" s="90"/>
    </row>
    <row r="185" spans="1:2" ht="12.75">
      <c r="A185" s="27"/>
      <c r="B185" s="90"/>
    </row>
    <row r="186" spans="1:2" ht="12.75">
      <c r="A186" s="27"/>
      <c r="B186" s="90"/>
    </row>
    <row r="187" spans="1:2" ht="12.75">
      <c r="A187" s="27"/>
      <c r="B187" s="90"/>
    </row>
    <row r="188" spans="1:2" ht="12.75">
      <c r="A188" s="27"/>
      <c r="B188" s="90"/>
    </row>
    <row r="189" spans="1:2" ht="12.75">
      <c r="A189" s="27"/>
      <c r="B189" s="90"/>
    </row>
    <row r="190" spans="1:2" ht="12.75">
      <c r="A190" s="27"/>
      <c r="B190" s="90"/>
    </row>
    <row r="191" spans="1:2" ht="12.75">
      <c r="A191" s="27"/>
      <c r="B191" s="90"/>
    </row>
    <row r="192" spans="1:2" ht="12.75">
      <c r="A192" s="27"/>
      <c r="B192" s="90"/>
    </row>
    <row r="193" spans="1:2" ht="12.75">
      <c r="A193" s="27"/>
      <c r="B193" s="90"/>
    </row>
  </sheetData>
  <sheetProtection/>
  <autoFilter ref="A13:G53"/>
  <mergeCells count="27">
    <mergeCell ref="F55:G55"/>
    <mergeCell ref="A68:G68"/>
    <mergeCell ref="B71:C71"/>
    <mergeCell ref="A66:G66"/>
    <mergeCell ref="A67:G67"/>
    <mergeCell ref="D72:E72"/>
    <mergeCell ref="F72:G72"/>
    <mergeCell ref="B70:E70"/>
    <mergeCell ref="F70:G70"/>
    <mergeCell ref="D71:E71"/>
    <mergeCell ref="F71:G71"/>
    <mergeCell ref="A2:G2"/>
    <mergeCell ref="A4:G4"/>
    <mergeCell ref="A5:G5"/>
    <mergeCell ref="A10:G10"/>
    <mergeCell ref="B6:E6"/>
    <mergeCell ref="A7:G7"/>
    <mergeCell ref="B29:D29"/>
    <mergeCell ref="B61:G61"/>
    <mergeCell ref="B57:G57"/>
    <mergeCell ref="A65:G65"/>
    <mergeCell ref="B60:G60"/>
    <mergeCell ref="A55:C55"/>
    <mergeCell ref="B41:D41"/>
    <mergeCell ref="B59:G59"/>
    <mergeCell ref="A63:G63"/>
    <mergeCell ref="A64:G64"/>
  </mergeCells>
  <printOptions/>
  <pageMargins left="0.9448818897637796" right="0.5511811023622047" top="0.1968503937007874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4"/>
  <sheetViews>
    <sheetView tabSelected="1" zoomScalePageLayoutView="0" workbookViewId="0" topLeftCell="A1">
      <selection activeCell="H20" sqref="H20"/>
    </sheetView>
  </sheetViews>
  <sheetFormatPr defaultColWidth="9.00390625" defaultRowHeight="12.75"/>
  <cols>
    <col min="1" max="1" width="42.25390625" style="21" customWidth="1"/>
    <col min="2" max="2" width="9.125" style="22" customWidth="1"/>
    <col min="3" max="3" width="8.125" style="23" customWidth="1"/>
    <col min="4" max="4" width="11.125" style="24" customWidth="1"/>
    <col min="5" max="5" width="10.00390625" style="25" customWidth="1"/>
    <col min="6" max="6" width="13.625" style="108" customWidth="1"/>
    <col min="7" max="7" width="9.125" style="27" customWidth="1"/>
    <col min="8" max="8" width="28.875" style="27" customWidth="1"/>
    <col min="9" max="13" width="9.125" style="27" customWidth="1"/>
    <col min="14" max="14" width="10.00390625" style="27" bestFit="1" customWidth="1"/>
    <col min="15" max="16384" width="9.125" style="27" customWidth="1"/>
  </cols>
  <sheetData>
    <row r="1" spans="1:6" s="37" customFormat="1" ht="18" customHeight="1">
      <c r="A1" s="188" t="s">
        <v>73</v>
      </c>
      <c r="B1" s="188"/>
      <c r="C1" s="188"/>
      <c r="D1" s="188"/>
      <c r="E1" s="188"/>
      <c r="F1" s="188"/>
    </row>
    <row r="2" spans="1:8" s="37" customFormat="1" ht="12.75">
      <c r="A2" s="188" t="s">
        <v>81</v>
      </c>
      <c r="B2" s="188"/>
      <c r="C2" s="188"/>
      <c r="D2" s="188"/>
      <c r="E2" s="188"/>
      <c r="F2" s="188"/>
      <c r="H2" s="17">
        <v>8312.7</v>
      </c>
    </row>
    <row r="3" spans="1:6" s="37" customFormat="1" ht="12.75">
      <c r="A3" s="188" t="s">
        <v>74</v>
      </c>
      <c r="B3" s="188"/>
      <c r="C3" s="188"/>
      <c r="D3" s="188"/>
      <c r="E3" s="188"/>
      <c r="F3" s="188"/>
    </row>
    <row r="4" spans="1:6" s="37" customFormat="1" ht="12.75">
      <c r="A4" s="188" t="s">
        <v>75</v>
      </c>
      <c r="B4" s="188"/>
      <c r="C4" s="188"/>
      <c r="D4" s="188"/>
      <c r="E4" s="188"/>
      <c r="F4" s="188"/>
    </row>
    <row r="5" spans="1:6" s="29" customFormat="1" ht="15.75">
      <c r="A5" s="189" t="s">
        <v>76</v>
      </c>
      <c r="B5" s="189"/>
      <c r="C5" s="189"/>
      <c r="D5" s="189"/>
      <c r="E5" s="189"/>
      <c r="F5" s="189"/>
    </row>
    <row r="6" spans="1:6" s="29" customFormat="1" ht="15.75" customHeight="1">
      <c r="A6" s="189" t="s">
        <v>101</v>
      </c>
      <c r="B6" s="189"/>
      <c r="C6" s="189"/>
      <c r="D6" s="189"/>
      <c r="E6" s="189"/>
      <c r="F6" s="189"/>
    </row>
    <row r="7" spans="1:6" s="29" customFormat="1" ht="18">
      <c r="A7" s="30" t="s">
        <v>37</v>
      </c>
      <c r="B7" s="166" t="s">
        <v>60</v>
      </c>
      <c r="C7" s="166"/>
      <c r="D7" s="166"/>
      <c r="E7" s="166"/>
      <c r="F7" s="28"/>
    </row>
    <row r="8" spans="1:6" s="29" customFormat="1" ht="15.75">
      <c r="A8" s="164" t="s">
        <v>80</v>
      </c>
      <c r="B8" s="164"/>
      <c r="C8" s="164"/>
      <c r="D8" s="164"/>
      <c r="E8" s="164"/>
      <c r="F8" s="164"/>
    </row>
    <row r="9" spans="1:7" s="52" customFormat="1" ht="73.5" customHeight="1">
      <c r="A9" s="48" t="s">
        <v>1</v>
      </c>
      <c r="B9" s="49" t="s">
        <v>24</v>
      </c>
      <c r="C9" s="50" t="s">
        <v>25</v>
      </c>
      <c r="D9" s="4" t="s">
        <v>19</v>
      </c>
      <c r="E9" s="50" t="s">
        <v>61</v>
      </c>
      <c r="F9" s="128" t="s">
        <v>72</v>
      </c>
      <c r="G9" s="51"/>
    </row>
    <row r="10" spans="1:7" s="57" customFormat="1" ht="14.25" customHeight="1">
      <c r="A10" s="55">
        <v>1</v>
      </c>
      <c r="B10" s="129">
        <v>2</v>
      </c>
      <c r="C10" s="55">
        <v>3</v>
      </c>
      <c r="D10" s="55">
        <v>4</v>
      </c>
      <c r="E10" s="55">
        <v>5</v>
      </c>
      <c r="F10" s="55">
        <v>6</v>
      </c>
      <c r="G10" s="56"/>
    </row>
    <row r="11" spans="1:7" s="37" customFormat="1" ht="13.5" customHeight="1">
      <c r="A11" s="135" t="s">
        <v>7</v>
      </c>
      <c r="B11" s="8"/>
      <c r="C11" s="12"/>
      <c r="D11" s="4"/>
      <c r="E11" s="59"/>
      <c r="F11" s="99"/>
      <c r="G11" s="46"/>
    </row>
    <row r="12" spans="1:7" s="37" customFormat="1" ht="12.75" customHeight="1">
      <c r="A12" s="62" t="s">
        <v>10</v>
      </c>
      <c r="B12" s="8"/>
      <c r="C12" s="12"/>
      <c r="D12" s="4"/>
      <c r="E12" s="59"/>
      <c r="F12" s="114"/>
      <c r="G12" s="46"/>
    </row>
    <row r="13" spans="1:7" s="37" customFormat="1" ht="12.75" customHeight="1">
      <c r="A13" s="62" t="s">
        <v>111</v>
      </c>
      <c r="B13" s="63" t="s">
        <v>3</v>
      </c>
      <c r="C13" s="50">
        <v>4</v>
      </c>
      <c r="D13" s="4">
        <v>3</v>
      </c>
      <c r="E13" s="59">
        <f>C13*D13</f>
        <v>12</v>
      </c>
      <c r="F13" s="138" t="s">
        <v>106</v>
      </c>
      <c r="G13" s="46"/>
    </row>
    <row r="14" spans="1:7" s="2" customFormat="1" ht="12.75" customHeight="1" hidden="1">
      <c r="A14" s="19" t="s">
        <v>26</v>
      </c>
      <c r="B14" s="63" t="s">
        <v>6</v>
      </c>
      <c r="C14" s="50">
        <v>0.5</v>
      </c>
      <c r="D14" s="4">
        <v>0.46</v>
      </c>
      <c r="E14" s="50">
        <f>D14*C14</f>
        <v>0.23</v>
      </c>
      <c r="F14" s="138"/>
      <c r="G14" s="1"/>
    </row>
    <row r="15" spans="1:7" s="21" customFormat="1" ht="26.25" customHeight="1" hidden="1">
      <c r="A15" s="19" t="s">
        <v>83</v>
      </c>
      <c r="B15" s="63" t="s">
        <v>3</v>
      </c>
      <c r="C15" s="50">
        <v>9</v>
      </c>
      <c r="D15" s="4">
        <v>2.1</v>
      </c>
      <c r="E15" s="50">
        <f aca="true" t="shared" si="0" ref="E15:E30">D15*C15</f>
        <v>18.900000000000002</v>
      </c>
      <c r="F15" s="138"/>
      <c r="G15" s="65"/>
    </row>
    <row r="16" spans="1:7" s="21" customFormat="1" ht="15.75" customHeight="1" hidden="1">
      <c r="A16" s="19" t="s">
        <v>55</v>
      </c>
      <c r="B16" s="63" t="s">
        <v>6</v>
      </c>
      <c r="C16" s="50">
        <v>1.6</v>
      </c>
      <c r="D16" s="4">
        <v>1.2</v>
      </c>
      <c r="E16" s="50">
        <f t="shared" si="0"/>
        <v>1.92</v>
      </c>
      <c r="F16" s="138"/>
      <c r="G16" s="65"/>
    </row>
    <row r="17" spans="1:7" s="21" customFormat="1" ht="12" customHeight="1" hidden="1">
      <c r="A17" s="19" t="s">
        <v>56</v>
      </c>
      <c r="B17" s="63" t="s">
        <v>6</v>
      </c>
      <c r="C17" s="4">
        <v>0.07</v>
      </c>
      <c r="D17" s="4"/>
      <c r="E17" s="50">
        <f t="shared" si="0"/>
        <v>0</v>
      </c>
      <c r="F17" s="138"/>
      <c r="G17" s="65"/>
    </row>
    <row r="18" spans="1:7" s="7" customFormat="1" ht="15" customHeight="1">
      <c r="A18" s="19" t="s">
        <v>57</v>
      </c>
      <c r="B18" s="63" t="s">
        <v>3</v>
      </c>
      <c r="C18" s="4">
        <v>4</v>
      </c>
      <c r="D18" s="4">
        <v>4</v>
      </c>
      <c r="E18" s="50">
        <f t="shared" si="0"/>
        <v>16</v>
      </c>
      <c r="F18" s="138" t="s">
        <v>106</v>
      </c>
      <c r="G18" s="67"/>
    </row>
    <row r="19" spans="1:7" s="7" customFormat="1" ht="15" customHeight="1" hidden="1">
      <c r="A19" s="19" t="s">
        <v>84</v>
      </c>
      <c r="B19" s="63" t="s">
        <v>6</v>
      </c>
      <c r="C19" s="4">
        <v>0.07</v>
      </c>
      <c r="D19" s="4">
        <v>0.9</v>
      </c>
      <c r="E19" s="50">
        <f t="shared" si="0"/>
        <v>0.06300000000000001</v>
      </c>
      <c r="F19" s="138"/>
      <c r="G19" s="67"/>
    </row>
    <row r="20" spans="1:7" s="7" customFormat="1" ht="15" customHeight="1">
      <c r="A20" s="62" t="s">
        <v>8</v>
      </c>
      <c r="B20" s="3"/>
      <c r="C20" s="5"/>
      <c r="D20" s="4"/>
      <c r="E20" s="50"/>
      <c r="F20" s="138"/>
      <c r="G20" s="67"/>
    </row>
    <row r="21" spans="1:7" s="7" customFormat="1" ht="23.25" customHeight="1">
      <c r="A21" s="62" t="s">
        <v>112</v>
      </c>
      <c r="B21" s="63" t="s">
        <v>3</v>
      </c>
      <c r="C21" s="50">
        <v>1</v>
      </c>
      <c r="D21" s="4">
        <v>8</v>
      </c>
      <c r="E21" s="50">
        <f>C21*D21</f>
        <v>8</v>
      </c>
      <c r="F21" s="138" t="s">
        <v>106</v>
      </c>
      <c r="G21" s="67"/>
    </row>
    <row r="22" spans="1:7" s="7" customFormat="1" ht="12.75">
      <c r="A22" s="19" t="s">
        <v>27</v>
      </c>
      <c r="B22" s="63" t="s">
        <v>3</v>
      </c>
      <c r="C22" s="50">
        <v>3</v>
      </c>
      <c r="D22" s="4">
        <v>9</v>
      </c>
      <c r="E22" s="50">
        <f t="shared" si="0"/>
        <v>27</v>
      </c>
      <c r="F22" s="138" t="s">
        <v>106</v>
      </c>
      <c r="G22" s="67"/>
    </row>
    <row r="23" spans="1:7" s="7" customFormat="1" ht="12.75" customHeight="1">
      <c r="A23" s="19" t="s">
        <v>0</v>
      </c>
      <c r="B23" s="63" t="s">
        <v>5</v>
      </c>
      <c r="C23" s="50">
        <v>100</v>
      </c>
      <c r="D23" s="4">
        <v>0.3</v>
      </c>
      <c r="E23" s="50">
        <f t="shared" si="0"/>
        <v>30</v>
      </c>
      <c r="F23" s="138" t="s">
        <v>106</v>
      </c>
      <c r="G23" s="67"/>
    </row>
    <row r="24" spans="1:7" s="7" customFormat="1" ht="12.75" customHeight="1">
      <c r="A24" s="62" t="s">
        <v>9</v>
      </c>
      <c r="B24" s="8"/>
      <c r="C24" s="5"/>
      <c r="D24" s="4"/>
      <c r="E24" s="50"/>
      <c r="F24" s="138"/>
      <c r="G24" s="67"/>
    </row>
    <row r="25" spans="1:7" s="7" customFormat="1" ht="23.25" customHeight="1">
      <c r="A25" s="19" t="s">
        <v>58</v>
      </c>
      <c r="B25" s="63" t="s">
        <v>5</v>
      </c>
      <c r="C25" s="50">
        <v>12</v>
      </c>
      <c r="D25" s="4">
        <v>1.2</v>
      </c>
      <c r="E25" s="50">
        <f t="shared" si="0"/>
        <v>14.399999999999999</v>
      </c>
      <c r="F25" s="138" t="s">
        <v>106</v>
      </c>
      <c r="G25" s="67"/>
    </row>
    <row r="26" spans="1:7" s="7" customFormat="1" ht="23.25" customHeight="1" hidden="1">
      <c r="A26" s="19" t="s">
        <v>85</v>
      </c>
      <c r="B26" s="63" t="s">
        <v>3</v>
      </c>
      <c r="C26" s="50">
        <v>1</v>
      </c>
      <c r="D26" s="4">
        <v>5.1</v>
      </c>
      <c r="E26" s="50">
        <f t="shared" si="0"/>
        <v>5.1</v>
      </c>
      <c r="F26" s="138"/>
      <c r="G26" s="67"/>
    </row>
    <row r="27" spans="1:7" s="7" customFormat="1" ht="12" customHeight="1">
      <c r="A27" s="72" t="s">
        <v>11</v>
      </c>
      <c r="B27" s="8"/>
      <c r="C27" s="12"/>
      <c r="D27" s="4"/>
      <c r="E27" s="50"/>
      <c r="F27" s="138"/>
      <c r="G27" s="67"/>
    </row>
    <row r="28" spans="1:7" s="9" customFormat="1" ht="14.25" customHeight="1">
      <c r="A28" s="62" t="s">
        <v>12</v>
      </c>
      <c r="B28" s="146"/>
      <c r="C28" s="147"/>
      <c r="D28" s="148"/>
      <c r="E28" s="50"/>
      <c r="F28" s="138"/>
      <c r="G28" s="69"/>
    </row>
    <row r="29" spans="1:7" s="9" customFormat="1" ht="14.25" customHeight="1">
      <c r="A29" s="19" t="s">
        <v>87</v>
      </c>
      <c r="B29" s="63" t="s">
        <v>5</v>
      </c>
      <c r="C29" s="50">
        <v>80</v>
      </c>
      <c r="D29" s="4">
        <v>0.65</v>
      </c>
      <c r="E29" s="50">
        <f>D29*C29</f>
        <v>52</v>
      </c>
      <c r="F29" s="138" t="s">
        <v>106</v>
      </c>
      <c r="G29" s="69"/>
    </row>
    <row r="30" spans="1:7" s="9" customFormat="1" ht="15.75" customHeight="1">
      <c r="A30" s="19" t="s">
        <v>50</v>
      </c>
      <c r="B30" s="63" t="s">
        <v>5</v>
      </c>
      <c r="C30" s="50">
        <v>50</v>
      </c>
      <c r="D30" s="4">
        <v>0.65</v>
      </c>
      <c r="E30" s="50">
        <f t="shared" si="0"/>
        <v>32.5</v>
      </c>
      <c r="F30" s="138" t="s">
        <v>106</v>
      </c>
      <c r="G30" s="69"/>
    </row>
    <row r="31" spans="1:7" s="9" customFormat="1" ht="15.75" customHeight="1">
      <c r="A31" s="62" t="s">
        <v>13</v>
      </c>
      <c r="B31" s="3"/>
      <c r="C31" s="12"/>
      <c r="D31" s="4"/>
      <c r="E31" s="50"/>
      <c r="F31" s="138"/>
      <c r="G31" s="69"/>
    </row>
    <row r="32" spans="1:8" s="9" customFormat="1" ht="15.75" customHeight="1">
      <c r="A32" s="62" t="s">
        <v>113</v>
      </c>
      <c r="B32" s="63" t="s">
        <v>5</v>
      </c>
      <c r="C32" s="50">
        <v>225</v>
      </c>
      <c r="D32" s="4">
        <v>1.3</v>
      </c>
      <c r="E32" s="50">
        <f>C32*D32</f>
        <v>292.5</v>
      </c>
      <c r="F32" s="138" t="s">
        <v>106</v>
      </c>
      <c r="G32" s="69"/>
      <c r="H32" s="144" t="s">
        <v>114</v>
      </c>
    </row>
    <row r="33" spans="1:7" s="9" customFormat="1" ht="15.75" customHeight="1">
      <c r="A33" s="19" t="s">
        <v>33</v>
      </c>
      <c r="B33" s="63" t="s">
        <v>5</v>
      </c>
      <c r="C33" s="136">
        <v>60</v>
      </c>
      <c r="D33" s="4">
        <v>0.8</v>
      </c>
      <c r="E33" s="50">
        <f>D33*C33</f>
        <v>48</v>
      </c>
      <c r="F33" s="138" t="s">
        <v>106</v>
      </c>
      <c r="G33" s="69"/>
    </row>
    <row r="34" spans="1:8" s="9" customFormat="1" ht="15.75" customHeight="1">
      <c r="A34" s="19" t="s">
        <v>116</v>
      </c>
      <c r="B34" s="63" t="s">
        <v>5</v>
      </c>
      <c r="C34" s="136">
        <f>5*2.8</f>
        <v>14</v>
      </c>
      <c r="D34" s="4">
        <v>0.8</v>
      </c>
      <c r="E34" s="50">
        <f>D34*C34</f>
        <v>11.200000000000001</v>
      </c>
      <c r="F34" s="138" t="s">
        <v>106</v>
      </c>
      <c r="G34" s="69"/>
      <c r="H34" s="144" t="s">
        <v>115</v>
      </c>
    </row>
    <row r="35" spans="1:7" s="94" customFormat="1" ht="12" customHeight="1" hidden="1">
      <c r="A35" s="19" t="s">
        <v>94</v>
      </c>
      <c r="B35" s="63"/>
      <c r="C35" s="136"/>
      <c r="D35" s="4"/>
      <c r="E35" s="50"/>
      <c r="F35" s="102"/>
      <c r="G35" s="93"/>
    </row>
    <row r="36" spans="1:7" s="94" customFormat="1" ht="12" customHeight="1" hidden="1">
      <c r="A36" s="19" t="s">
        <v>95</v>
      </c>
      <c r="B36" s="63" t="s">
        <v>3</v>
      </c>
      <c r="C36" s="136">
        <v>2</v>
      </c>
      <c r="D36" s="4">
        <v>7</v>
      </c>
      <c r="E36" s="50">
        <f aca="true" t="shared" si="1" ref="E36:E41">D36*C36</f>
        <v>14</v>
      </c>
      <c r="F36" s="102"/>
      <c r="G36" s="93"/>
    </row>
    <row r="37" spans="1:7" s="94" customFormat="1" ht="12" customHeight="1" hidden="1">
      <c r="A37" s="19" t="s">
        <v>97</v>
      </c>
      <c r="B37" s="63" t="s">
        <v>3</v>
      </c>
      <c r="C37" s="136">
        <v>2</v>
      </c>
      <c r="D37" s="4">
        <v>7</v>
      </c>
      <c r="E37" s="50">
        <f t="shared" si="1"/>
        <v>14</v>
      </c>
      <c r="F37" s="102"/>
      <c r="G37" s="93"/>
    </row>
    <row r="38" spans="1:7" s="94" customFormat="1" ht="12" customHeight="1" hidden="1">
      <c r="A38" s="19" t="s">
        <v>98</v>
      </c>
      <c r="B38" s="63" t="s">
        <v>3</v>
      </c>
      <c r="C38" s="136">
        <v>1</v>
      </c>
      <c r="D38" s="4">
        <v>0.7</v>
      </c>
      <c r="E38" s="50">
        <f t="shared" si="1"/>
        <v>0.7</v>
      </c>
      <c r="F38" s="102"/>
      <c r="G38" s="93"/>
    </row>
    <row r="39" spans="1:7" s="94" customFormat="1" ht="12" customHeight="1" hidden="1">
      <c r="A39" s="19" t="s">
        <v>99</v>
      </c>
      <c r="B39" s="63" t="s">
        <v>3</v>
      </c>
      <c r="C39" s="136">
        <v>1</v>
      </c>
      <c r="D39" s="4">
        <v>0.2</v>
      </c>
      <c r="E39" s="50">
        <f t="shared" si="1"/>
        <v>0.2</v>
      </c>
      <c r="F39" s="102"/>
      <c r="G39" s="93"/>
    </row>
    <row r="40" spans="1:7" s="9" customFormat="1" ht="21" customHeight="1" hidden="1">
      <c r="A40" s="19" t="s">
        <v>28</v>
      </c>
      <c r="B40" s="63" t="s">
        <v>3</v>
      </c>
      <c r="C40" s="50">
        <v>3</v>
      </c>
      <c r="D40" s="4">
        <v>286.2</v>
      </c>
      <c r="E40" s="50">
        <f t="shared" si="1"/>
        <v>858.5999999999999</v>
      </c>
      <c r="F40" s="138"/>
      <c r="G40" s="69"/>
    </row>
    <row r="41" spans="1:7" s="7" customFormat="1" ht="24.75" customHeight="1" hidden="1">
      <c r="A41" s="19" t="s">
        <v>30</v>
      </c>
      <c r="B41" s="63" t="s">
        <v>6</v>
      </c>
      <c r="C41" s="50">
        <v>8312.7</v>
      </c>
      <c r="D41" s="4">
        <v>0.025</v>
      </c>
      <c r="E41" s="50">
        <f t="shared" si="1"/>
        <v>207.81750000000002</v>
      </c>
      <c r="F41" s="138"/>
      <c r="G41" s="10"/>
    </row>
    <row r="42" spans="1:7" s="7" customFormat="1" ht="14.25" customHeight="1">
      <c r="A42" s="72" t="s">
        <v>14</v>
      </c>
      <c r="B42" s="146"/>
      <c r="C42" s="147"/>
      <c r="D42" s="148"/>
      <c r="E42" s="50"/>
      <c r="F42" s="138"/>
      <c r="G42" s="10"/>
    </row>
    <row r="43" spans="1:7" s="7" customFormat="1" ht="14.25" customHeight="1">
      <c r="A43" s="143" t="s">
        <v>109</v>
      </c>
      <c r="B43" s="70" t="s">
        <v>3</v>
      </c>
      <c r="C43" s="70">
        <v>36</v>
      </c>
      <c r="D43" s="70">
        <v>2</v>
      </c>
      <c r="E43" s="50">
        <f>C43*D43</f>
        <v>72</v>
      </c>
      <c r="F43" s="138" t="s">
        <v>106</v>
      </c>
      <c r="G43" s="10"/>
    </row>
    <row r="44" spans="1:7" s="7" customFormat="1" ht="14.25" customHeight="1">
      <c r="A44" s="143" t="s">
        <v>110</v>
      </c>
      <c r="B44" s="70" t="s">
        <v>91</v>
      </c>
      <c r="C44" s="70">
        <v>1</v>
      </c>
      <c r="D44" s="70">
        <v>15</v>
      </c>
      <c r="E44" s="50">
        <f>C44*D44</f>
        <v>15</v>
      </c>
      <c r="F44" s="138" t="s">
        <v>106</v>
      </c>
      <c r="G44" s="10"/>
    </row>
    <row r="45" spans="1:7" s="7" customFormat="1" ht="11.25" customHeight="1">
      <c r="A45" s="19" t="s">
        <v>88</v>
      </c>
      <c r="B45" s="49" t="s">
        <v>3</v>
      </c>
      <c r="C45" s="50">
        <v>2</v>
      </c>
      <c r="D45" s="4">
        <v>1.1</v>
      </c>
      <c r="E45" s="50">
        <f>D45*C45</f>
        <v>2.2</v>
      </c>
      <c r="F45" s="138" t="s">
        <v>106</v>
      </c>
      <c r="G45" s="10"/>
    </row>
    <row r="46" spans="1:7" s="7" customFormat="1" ht="11.25" customHeight="1" hidden="1">
      <c r="A46" s="19" t="s">
        <v>89</v>
      </c>
      <c r="B46" s="49" t="s">
        <v>91</v>
      </c>
      <c r="C46" s="50">
        <v>4</v>
      </c>
      <c r="D46" s="4">
        <v>1.8</v>
      </c>
      <c r="E46" s="50">
        <f>D46*C46</f>
        <v>7.2</v>
      </c>
      <c r="F46" s="138"/>
      <c r="G46" s="71"/>
    </row>
    <row r="47" spans="1:7" s="7" customFormat="1" ht="15" customHeight="1">
      <c r="A47" s="72" t="s">
        <v>15</v>
      </c>
      <c r="B47" s="8"/>
      <c r="C47" s="12"/>
      <c r="D47" s="74"/>
      <c r="E47" s="50"/>
      <c r="F47" s="138"/>
      <c r="G47" s="10"/>
    </row>
    <row r="48" spans="1:7" s="7" customFormat="1" ht="13.5" customHeight="1">
      <c r="A48" s="19" t="s">
        <v>29</v>
      </c>
      <c r="B48" s="63" t="s">
        <v>6</v>
      </c>
      <c r="C48" s="50">
        <v>10</v>
      </c>
      <c r="D48" s="4">
        <v>1.5</v>
      </c>
      <c r="E48" s="50">
        <f>D48*C48</f>
        <v>15</v>
      </c>
      <c r="F48" s="138" t="s">
        <v>106</v>
      </c>
      <c r="G48" s="10"/>
    </row>
    <row r="49" spans="1:7" s="7" customFormat="1" ht="15" customHeight="1">
      <c r="A49" s="19" t="s">
        <v>117</v>
      </c>
      <c r="B49" s="63" t="s">
        <v>6</v>
      </c>
      <c r="C49" s="50">
        <f>45.64+13.39+36.84</f>
        <v>95.87</v>
      </c>
      <c r="D49" s="4">
        <v>1.5</v>
      </c>
      <c r="E49" s="50">
        <f>D49*C49</f>
        <v>143.805</v>
      </c>
      <c r="F49" s="138" t="s">
        <v>106</v>
      </c>
      <c r="G49" s="10"/>
    </row>
    <row r="50" spans="1:7" s="37" customFormat="1" ht="12.75">
      <c r="A50" s="19" t="s">
        <v>4</v>
      </c>
      <c r="B50" s="134" t="s">
        <v>3</v>
      </c>
      <c r="C50" s="50">
        <v>1</v>
      </c>
      <c r="D50" s="4">
        <v>6.2</v>
      </c>
      <c r="E50" s="50">
        <f>C50*D50</f>
        <v>6.2</v>
      </c>
      <c r="F50" s="138" t="s">
        <v>106</v>
      </c>
      <c r="G50" s="46"/>
    </row>
    <row r="51" spans="1:7" s="7" customFormat="1" ht="12.75" customHeight="1" hidden="1">
      <c r="A51" s="62" t="s">
        <v>46</v>
      </c>
      <c r="B51" s="3"/>
      <c r="C51" s="12"/>
      <c r="D51" s="4" t="s">
        <v>45</v>
      </c>
      <c r="E51" s="5"/>
      <c r="F51" s="138"/>
      <c r="G51" s="10"/>
    </row>
    <row r="52" spans="1:7" s="7" customFormat="1" ht="12" customHeight="1" hidden="1">
      <c r="A52" s="62" t="s">
        <v>92</v>
      </c>
      <c r="B52" s="63" t="s">
        <v>3</v>
      </c>
      <c r="C52" s="50">
        <v>1</v>
      </c>
      <c r="D52" s="4">
        <v>25</v>
      </c>
      <c r="E52" s="50">
        <v>25</v>
      </c>
      <c r="F52" s="190"/>
      <c r="G52" s="68"/>
    </row>
    <row r="53" spans="1:7" s="7" customFormat="1" ht="19.5" customHeight="1">
      <c r="A53" s="131" t="s">
        <v>31</v>
      </c>
      <c r="B53" s="132"/>
      <c r="C53" s="12"/>
      <c r="D53" s="116"/>
      <c r="E53" s="117">
        <v>61</v>
      </c>
      <c r="F53" s="138" t="s">
        <v>106</v>
      </c>
      <c r="G53" s="10"/>
    </row>
    <row r="54" spans="1:7" s="7" customFormat="1" ht="10.5" customHeight="1">
      <c r="A54" s="131"/>
      <c r="B54" s="132"/>
      <c r="C54" s="12"/>
      <c r="D54" s="116"/>
      <c r="E54" s="117"/>
      <c r="F54" s="138"/>
      <c r="G54" s="10"/>
    </row>
    <row r="55" spans="1:7" ht="33.75" customHeight="1">
      <c r="A55" s="130" t="s">
        <v>102</v>
      </c>
      <c r="B55" s="102"/>
      <c r="C55" s="12"/>
      <c r="D55" s="116"/>
      <c r="E55" s="117">
        <f>E13+E18+E21+E22+E23+E25+E29+E30+E32+E43+E44+E45+E48+E49+E50+E53+E33+E34</f>
        <v>858.8050000000001</v>
      </c>
      <c r="F55" s="113"/>
      <c r="G55" s="61"/>
    </row>
    <row r="56" spans="1:7" ht="38.25" customHeight="1">
      <c r="A56" s="130" t="s">
        <v>107</v>
      </c>
      <c r="B56" s="102"/>
      <c r="C56" s="137"/>
      <c r="D56" s="116"/>
      <c r="E56" s="117">
        <v>79.959</v>
      </c>
      <c r="F56" s="133"/>
      <c r="G56" s="61"/>
    </row>
    <row r="57" spans="1:7" ht="38.25" customHeight="1">
      <c r="A57" s="130" t="s">
        <v>108</v>
      </c>
      <c r="B57" s="102"/>
      <c r="C57" s="137"/>
      <c r="D57" s="116"/>
      <c r="E57" s="117">
        <v>1.626</v>
      </c>
      <c r="F57" s="133"/>
      <c r="G57" s="61"/>
    </row>
    <row r="58" spans="1:7" s="66" customFormat="1" ht="33.75" customHeight="1">
      <c r="A58" s="130" t="s">
        <v>103</v>
      </c>
      <c r="B58" s="138"/>
      <c r="C58" s="139"/>
      <c r="D58" s="133"/>
      <c r="E58" s="139">
        <f>E55-E56-E57</f>
        <v>777.22</v>
      </c>
      <c r="F58" s="140"/>
      <c r="G58" s="115"/>
    </row>
    <row r="59" spans="1:7" s="37" customFormat="1" ht="33.75" customHeight="1">
      <c r="A59" s="130" t="s">
        <v>104</v>
      </c>
      <c r="B59" s="141"/>
      <c r="C59" s="142"/>
      <c r="D59" s="133"/>
      <c r="E59" s="145">
        <f>E58/12/H2*1000</f>
        <v>7.791491733532225</v>
      </c>
      <c r="F59" s="140"/>
      <c r="G59" s="115"/>
    </row>
    <row r="60" spans="1:6" ht="32.25" customHeight="1">
      <c r="A60" s="118" t="s">
        <v>66</v>
      </c>
      <c r="B60" s="186" t="s">
        <v>67</v>
      </c>
      <c r="C60" s="186"/>
      <c r="D60" s="186"/>
      <c r="E60" s="186"/>
      <c r="F60" s="186"/>
    </row>
    <row r="61" spans="1:6" ht="12.75">
      <c r="A61" s="125" t="s">
        <v>68</v>
      </c>
      <c r="B61" s="187"/>
      <c r="C61" s="187"/>
      <c r="D61" s="187"/>
      <c r="E61" s="126" t="s">
        <v>69</v>
      </c>
      <c r="F61" s="127" t="s">
        <v>70</v>
      </c>
    </row>
    <row r="62" spans="1:6" ht="12.75">
      <c r="A62" s="125" t="s">
        <v>71</v>
      </c>
      <c r="B62" s="187"/>
      <c r="C62" s="187"/>
      <c r="D62" s="187"/>
      <c r="E62" s="126" t="s">
        <v>69</v>
      </c>
      <c r="F62" s="127" t="s">
        <v>70</v>
      </c>
    </row>
    <row r="63" spans="1:6" ht="12.75">
      <c r="A63" s="119"/>
      <c r="B63" s="120"/>
      <c r="C63" s="121"/>
      <c r="D63" s="122"/>
      <c r="E63" s="123"/>
      <c r="F63" s="124"/>
    </row>
    <row r="64" spans="1:6" ht="12.75">
      <c r="A64" s="119"/>
      <c r="B64" s="120"/>
      <c r="C64" s="121"/>
      <c r="D64" s="122"/>
      <c r="E64" s="123"/>
      <c r="F64" s="124"/>
    </row>
    <row r="65" spans="1:2" ht="12.75">
      <c r="A65" s="27"/>
      <c r="B65" s="90"/>
    </row>
    <row r="66" spans="1:2" ht="12.75">
      <c r="A66" s="27" t="s">
        <v>105</v>
      </c>
      <c r="B66" s="90"/>
    </row>
    <row r="67" spans="1:2" ht="12.75">
      <c r="A67" s="27"/>
      <c r="B67" s="90"/>
    </row>
    <row r="68" spans="1:2" ht="12.75">
      <c r="A68" s="27"/>
      <c r="B68" s="90"/>
    </row>
    <row r="69" spans="1:2" ht="12.75">
      <c r="A69" s="27"/>
      <c r="B69" s="90"/>
    </row>
    <row r="70" spans="1:2" ht="12.75">
      <c r="A70" s="27"/>
      <c r="B70" s="90"/>
    </row>
    <row r="71" spans="1:2" ht="12.75">
      <c r="A71" s="27"/>
      <c r="B71" s="90"/>
    </row>
    <row r="72" spans="1:2" ht="12.75">
      <c r="A72" s="27"/>
      <c r="B72" s="90"/>
    </row>
    <row r="73" spans="1:2" ht="12.75">
      <c r="A73" s="27"/>
      <c r="B73" s="90"/>
    </row>
    <row r="74" spans="1:2" ht="12.75">
      <c r="A74" s="27"/>
      <c r="B74" s="90"/>
    </row>
    <row r="75" spans="1:2" ht="12.75">
      <c r="A75" s="27"/>
      <c r="B75" s="90"/>
    </row>
    <row r="76" spans="1:2" ht="12.75">
      <c r="A76" s="27"/>
      <c r="B76" s="90"/>
    </row>
    <row r="77" spans="1:2" ht="12.75">
      <c r="A77" s="27"/>
      <c r="B77" s="90"/>
    </row>
    <row r="78" spans="1:2" ht="12.75">
      <c r="A78" s="27"/>
      <c r="B78" s="90"/>
    </row>
    <row r="79" spans="1:2" ht="12.75">
      <c r="A79" s="27"/>
      <c r="B79" s="90"/>
    </row>
    <row r="80" spans="1:2" ht="12.75">
      <c r="A80" s="27"/>
      <c r="B80" s="90"/>
    </row>
    <row r="81" spans="1:2" ht="12.75">
      <c r="A81" s="27"/>
      <c r="B81" s="90"/>
    </row>
    <row r="82" spans="1:2" ht="12.75">
      <c r="A82" s="27"/>
      <c r="B82" s="90"/>
    </row>
    <row r="83" spans="1:2" ht="12.75">
      <c r="A83" s="27"/>
      <c r="B83" s="90"/>
    </row>
    <row r="84" spans="1:2" ht="12.75">
      <c r="A84" s="27"/>
      <c r="B84" s="90"/>
    </row>
    <row r="85" spans="1:2" ht="12.75">
      <c r="A85" s="27"/>
      <c r="B85" s="90"/>
    </row>
    <row r="86" spans="1:2" ht="12.75">
      <c r="A86" s="27"/>
      <c r="B86" s="90"/>
    </row>
    <row r="87" spans="1:2" ht="12.75">
      <c r="A87" s="27"/>
      <c r="B87" s="90"/>
    </row>
    <row r="88" spans="1:2" ht="12.75">
      <c r="A88" s="27"/>
      <c r="B88" s="90"/>
    </row>
    <row r="89" spans="1:2" ht="12.75">
      <c r="A89" s="27"/>
      <c r="B89" s="90"/>
    </row>
    <row r="90" spans="1:2" ht="12.75">
      <c r="A90" s="27"/>
      <c r="B90" s="90"/>
    </row>
    <row r="91" spans="1:2" ht="12.75">
      <c r="A91" s="27"/>
      <c r="B91" s="90"/>
    </row>
    <row r="92" spans="1:2" ht="12.75">
      <c r="A92" s="27"/>
      <c r="B92" s="90"/>
    </row>
    <row r="93" spans="1:2" ht="12.75">
      <c r="A93" s="27"/>
      <c r="B93" s="90"/>
    </row>
    <row r="94" spans="1:2" ht="12.75">
      <c r="A94" s="27"/>
      <c r="B94" s="90"/>
    </row>
    <row r="95" spans="1:2" ht="12.75">
      <c r="A95" s="27"/>
      <c r="B95" s="90"/>
    </row>
    <row r="96" spans="1:2" ht="12.75">
      <c r="A96" s="27"/>
      <c r="B96" s="90"/>
    </row>
    <row r="97" spans="1:2" ht="12.75">
      <c r="A97" s="27"/>
      <c r="B97" s="90"/>
    </row>
    <row r="98" spans="1:2" ht="12.75">
      <c r="A98" s="27"/>
      <c r="B98" s="90"/>
    </row>
    <row r="99" spans="1:2" ht="12.75">
      <c r="A99" s="27"/>
      <c r="B99" s="90"/>
    </row>
    <row r="100" spans="1:2" ht="12.75">
      <c r="A100" s="27"/>
      <c r="B100" s="90"/>
    </row>
    <row r="101" spans="1:2" ht="12.75">
      <c r="A101" s="27"/>
      <c r="B101" s="90"/>
    </row>
    <row r="102" spans="1:2" ht="12.75">
      <c r="A102" s="27"/>
      <c r="B102" s="90"/>
    </row>
    <row r="103" spans="1:2" ht="12.75">
      <c r="A103" s="27"/>
      <c r="B103" s="90"/>
    </row>
    <row r="104" spans="1:2" ht="12.75">
      <c r="A104" s="27"/>
      <c r="B104" s="90"/>
    </row>
    <row r="105" spans="1:2" ht="12.75">
      <c r="A105" s="27"/>
      <c r="B105" s="90"/>
    </row>
    <row r="106" spans="1:2" ht="12.75">
      <c r="A106" s="27"/>
      <c r="B106" s="90"/>
    </row>
    <row r="107" spans="1:2" ht="12.75">
      <c r="A107" s="27"/>
      <c r="B107" s="90"/>
    </row>
    <row r="108" spans="1:2" ht="12.75">
      <c r="A108" s="27"/>
      <c r="B108" s="90"/>
    </row>
    <row r="109" spans="1:2" ht="12.75">
      <c r="A109" s="27"/>
      <c r="B109" s="90"/>
    </row>
    <row r="110" spans="1:2" ht="12.75">
      <c r="A110" s="27"/>
      <c r="B110" s="90"/>
    </row>
    <row r="111" spans="1:2" ht="12.75">
      <c r="A111" s="27"/>
      <c r="B111" s="90"/>
    </row>
    <row r="112" spans="1:2" ht="12.75">
      <c r="A112" s="27"/>
      <c r="B112" s="90"/>
    </row>
    <row r="113" spans="1:2" ht="12.75">
      <c r="A113" s="27"/>
      <c r="B113" s="90"/>
    </row>
    <row r="114" spans="1:2" ht="12.75">
      <c r="A114" s="27"/>
      <c r="B114" s="90"/>
    </row>
    <row r="115" spans="1:2" ht="12.75">
      <c r="A115" s="27"/>
      <c r="B115" s="90"/>
    </row>
    <row r="116" spans="1:2" ht="12.75">
      <c r="A116" s="27"/>
      <c r="B116" s="90"/>
    </row>
    <row r="117" spans="1:2" ht="12.75">
      <c r="A117" s="27"/>
      <c r="B117" s="90"/>
    </row>
    <row r="118" spans="1:2" ht="12.75">
      <c r="A118" s="27"/>
      <c r="B118" s="90"/>
    </row>
    <row r="119" spans="1:2" ht="12.75">
      <c r="A119" s="27"/>
      <c r="B119" s="90"/>
    </row>
    <row r="120" spans="1:2" ht="12.75">
      <c r="A120" s="27"/>
      <c r="B120" s="90"/>
    </row>
    <row r="121" spans="1:2" ht="12.75">
      <c r="A121" s="27"/>
      <c r="B121" s="90"/>
    </row>
    <row r="122" spans="1:2" ht="12.75">
      <c r="A122" s="27"/>
      <c r="B122" s="90"/>
    </row>
    <row r="123" spans="1:2" ht="12.75">
      <c r="A123" s="27"/>
      <c r="B123" s="90"/>
    </row>
    <row r="124" spans="1:2" ht="12.75">
      <c r="A124" s="27"/>
      <c r="B124" s="90"/>
    </row>
    <row r="125" spans="1:2" ht="12.75">
      <c r="A125" s="27"/>
      <c r="B125" s="90"/>
    </row>
    <row r="126" spans="1:2" ht="12.75">
      <c r="A126" s="27"/>
      <c r="B126" s="90"/>
    </row>
    <row r="127" spans="1:2" ht="12.75">
      <c r="A127" s="27"/>
      <c r="B127" s="90"/>
    </row>
    <row r="128" spans="1:2" ht="12.75">
      <c r="A128" s="27"/>
      <c r="B128" s="90"/>
    </row>
    <row r="129" spans="1:2" ht="12.75">
      <c r="A129" s="27"/>
      <c r="B129" s="90"/>
    </row>
    <row r="130" spans="1:2" ht="12.75">
      <c r="A130" s="27"/>
      <c r="B130" s="90"/>
    </row>
    <row r="131" spans="1:2" ht="12.75">
      <c r="A131" s="27"/>
      <c r="B131" s="90"/>
    </row>
    <row r="132" spans="1:2" ht="12.75">
      <c r="A132" s="27"/>
      <c r="B132" s="90"/>
    </row>
    <row r="133" spans="1:2" ht="12.75">
      <c r="A133" s="27"/>
      <c r="B133" s="90"/>
    </row>
    <row r="134" spans="1:2" ht="12.75">
      <c r="A134" s="27"/>
      <c r="B134" s="90"/>
    </row>
    <row r="135" spans="1:2" ht="12.75">
      <c r="A135" s="27"/>
      <c r="B135" s="90"/>
    </row>
    <row r="136" spans="1:2" ht="12.75">
      <c r="A136" s="27"/>
      <c r="B136" s="90"/>
    </row>
    <row r="137" spans="1:2" ht="12.75">
      <c r="A137" s="27"/>
      <c r="B137" s="90"/>
    </row>
    <row r="138" spans="1:2" ht="12.75">
      <c r="A138" s="27"/>
      <c r="B138" s="90"/>
    </row>
    <row r="139" spans="1:2" ht="12.75">
      <c r="A139" s="27"/>
      <c r="B139" s="90"/>
    </row>
    <row r="140" spans="1:2" ht="12.75">
      <c r="A140" s="27"/>
      <c r="B140" s="90"/>
    </row>
    <row r="141" spans="1:2" ht="12.75">
      <c r="A141" s="27"/>
      <c r="B141" s="90"/>
    </row>
    <row r="142" spans="1:2" ht="12.75">
      <c r="A142" s="27"/>
      <c r="B142" s="90"/>
    </row>
    <row r="143" spans="1:2" ht="12.75">
      <c r="A143" s="27"/>
      <c r="B143" s="90"/>
    </row>
    <row r="144" spans="1:2" ht="12.75">
      <c r="A144" s="27"/>
      <c r="B144" s="90"/>
    </row>
    <row r="145" spans="1:2" ht="12.75">
      <c r="A145" s="27"/>
      <c r="B145" s="90"/>
    </row>
    <row r="146" spans="1:2" ht="12.75">
      <c r="A146" s="27"/>
      <c r="B146" s="90"/>
    </row>
    <row r="147" spans="1:2" ht="12.75">
      <c r="A147" s="27"/>
      <c r="B147" s="90"/>
    </row>
    <row r="148" spans="1:2" ht="12.75">
      <c r="A148" s="27"/>
      <c r="B148" s="90"/>
    </row>
    <row r="149" spans="1:2" ht="12.75">
      <c r="A149" s="27"/>
      <c r="B149" s="90"/>
    </row>
    <row r="150" spans="1:2" ht="12.75">
      <c r="A150" s="27"/>
      <c r="B150" s="90"/>
    </row>
    <row r="151" spans="1:2" ht="12.75">
      <c r="A151" s="27"/>
      <c r="B151" s="90"/>
    </row>
    <row r="152" spans="1:2" ht="12.75">
      <c r="A152" s="27"/>
      <c r="B152" s="90"/>
    </row>
    <row r="153" spans="1:2" ht="12.75">
      <c r="A153" s="27"/>
      <c r="B153" s="90"/>
    </row>
    <row r="154" spans="1:2" ht="12.75">
      <c r="A154" s="27"/>
      <c r="B154" s="90"/>
    </row>
    <row r="155" spans="1:2" ht="12.75">
      <c r="A155" s="27"/>
      <c r="B155" s="90"/>
    </row>
    <row r="156" spans="1:2" ht="12.75">
      <c r="A156" s="27"/>
      <c r="B156" s="90"/>
    </row>
    <row r="157" spans="1:2" ht="12.75">
      <c r="A157" s="27"/>
      <c r="B157" s="90"/>
    </row>
    <row r="158" spans="1:2" ht="12.75">
      <c r="A158" s="27"/>
      <c r="B158" s="90"/>
    </row>
    <row r="159" spans="1:2" ht="12.75">
      <c r="A159" s="27"/>
      <c r="B159" s="90"/>
    </row>
    <row r="160" spans="1:2" ht="12.75">
      <c r="A160" s="27"/>
      <c r="B160" s="90"/>
    </row>
    <row r="161" spans="1:2" ht="12.75">
      <c r="A161" s="27"/>
      <c r="B161" s="90"/>
    </row>
    <row r="162" spans="1:2" ht="12.75">
      <c r="A162" s="27"/>
      <c r="B162" s="90"/>
    </row>
    <row r="163" spans="1:2" ht="12.75">
      <c r="A163" s="27"/>
      <c r="B163" s="90"/>
    </row>
    <row r="164" spans="1:2" ht="12.75">
      <c r="A164" s="27"/>
      <c r="B164" s="90"/>
    </row>
    <row r="165" spans="1:2" ht="12.75">
      <c r="A165" s="27"/>
      <c r="B165" s="90"/>
    </row>
    <row r="166" spans="1:2" ht="12.75">
      <c r="A166" s="27"/>
      <c r="B166" s="90"/>
    </row>
    <row r="167" spans="1:2" ht="12.75">
      <c r="A167" s="27"/>
      <c r="B167" s="90"/>
    </row>
    <row r="168" spans="1:2" ht="12.75">
      <c r="A168" s="27"/>
      <c r="B168" s="90"/>
    </row>
    <row r="169" spans="1:2" ht="12.75">
      <c r="A169" s="27"/>
      <c r="B169" s="90"/>
    </row>
    <row r="170" spans="1:2" ht="12.75">
      <c r="A170" s="27"/>
      <c r="B170" s="90"/>
    </row>
    <row r="171" spans="1:2" ht="12.75">
      <c r="A171" s="27"/>
      <c r="B171" s="90"/>
    </row>
    <row r="172" spans="1:2" ht="12.75">
      <c r="A172" s="27"/>
      <c r="B172" s="90"/>
    </row>
    <row r="173" spans="1:2" ht="12.75">
      <c r="A173" s="27"/>
      <c r="B173" s="90"/>
    </row>
    <row r="174" spans="1:2" ht="12.75">
      <c r="A174" s="27"/>
      <c r="B174" s="90"/>
    </row>
  </sheetData>
  <sheetProtection/>
  <autoFilter ref="A10:F53"/>
  <mergeCells count="13">
    <mergeCell ref="A1:F1"/>
    <mergeCell ref="A3:F3"/>
    <mergeCell ref="A4:F4"/>
    <mergeCell ref="B7:E7"/>
    <mergeCell ref="B60:F60"/>
    <mergeCell ref="B61:D61"/>
    <mergeCell ref="B62:D62"/>
    <mergeCell ref="A2:F2"/>
    <mergeCell ref="A5:F5"/>
    <mergeCell ref="A6:F6"/>
    <mergeCell ref="A8:F8"/>
    <mergeCell ref="B28:D28"/>
    <mergeCell ref="B42:D42"/>
  </mergeCells>
  <printOptions horizontalCentered="1"/>
  <pageMargins left="0.35433070866141736" right="0.35433070866141736" top="0.1968503937007874" bottom="0.1968503937007874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Gololobova_TV</dc:creator>
  <cp:keywords/>
  <dc:description/>
  <cp:lastModifiedBy>chichankina_ev</cp:lastModifiedBy>
  <cp:lastPrinted>2014-01-20T03:52:12Z</cp:lastPrinted>
  <dcterms:created xsi:type="dcterms:W3CDTF">2009-09-09T03:37:05Z</dcterms:created>
  <dcterms:modified xsi:type="dcterms:W3CDTF">2014-03-24T05:55:55Z</dcterms:modified>
  <cp:category/>
  <cp:version/>
  <cp:contentType/>
  <cp:contentStatus/>
</cp:coreProperties>
</file>