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'Лист3'!$A$10:$F$57</definedName>
    <definedName name="_xlnm._FilterDatabase" localSheetId="0" hidden="1">'план'!$A$12:$G$59</definedName>
    <definedName name="_xlnm.Print_Area" localSheetId="0">'план'!$A$1:$G$82</definedName>
  </definedNames>
  <calcPr fullCalcOnLoad="1"/>
</workbook>
</file>

<file path=xl/sharedStrings.xml><?xml version="1.0" encoding="utf-8"?>
<sst xmlns="http://schemas.openxmlformats.org/spreadsheetml/2006/main" count="271" uniqueCount="114">
  <si>
    <t>замена розлива х/водоснаб.</t>
  </si>
  <si>
    <t>замена розлива г/водоснаб.</t>
  </si>
  <si>
    <t>наименование работ</t>
  </si>
  <si>
    <t>примечание</t>
  </si>
  <si>
    <t>шт</t>
  </si>
  <si>
    <t>пм</t>
  </si>
  <si>
    <t>м2</t>
  </si>
  <si>
    <t>замена осветительной проводки (подвал)</t>
  </si>
  <si>
    <t>СТРОИТЕЛЬНЫЕ КОНСТРУКЦИИ:</t>
  </si>
  <si>
    <t>Фасады</t>
  </si>
  <si>
    <t>Кровля</t>
  </si>
  <si>
    <t>Подвал</t>
  </si>
  <si>
    <t>Лестничная клетка</t>
  </si>
  <si>
    <t>изготовление и установка металлической двери</t>
  </si>
  <si>
    <t>САНТЕХОБОРУДОВАНИЕ:</t>
  </si>
  <si>
    <t>Х/г водоснабжение:</t>
  </si>
  <si>
    <t>Отопление:</t>
  </si>
  <si>
    <t>ЭЛЕКТРООБОРУДОВАНИЕ:</t>
  </si>
  <si>
    <t>замена стояков и подводок на ХГВ со сборками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</si>
  <si>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</si>
  <si>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</si>
  <si>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</si>
  <si>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</si>
  <si>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</si>
  <si>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</si>
  <si>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</si>
  <si>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</si>
  <si>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</si>
  <si>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пм/шт</t>
  </si>
  <si>
    <t>установка нового козырька шириной 2,6м</t>
  </si>
  <si>
    <t>установка  приборов учета</t>
  </si>
  <si>
    <t>установка  коллективного(общедомового) УУ и ПУ</t>
  </si>
  <si>
    <t>ремонт цоколя</t>
  </si>
  <si>
    <t>смена рубильника</t>
  </si>
  <si>
    <t>освещение тамбура</t>
  </si>
  <si>
    <t>1 тамбур</t>
  </si>
  <si>
    <t>изготовление энергетического паспорта дома</t>
  </si>
  <si>
    <t>непредвиденные расходы</t>
  </si>
  <si>
    <t>смена сборок  ГВ</t>
  </si>
  <si>
    <t>ремонт балконов (разрушение до 50%)</t>
  </si>
  <si>
    <t>вид ремонта</t>
  </si>
  <si>
    <t>изготовление и установка решеток на подвальные окна</t>
  </si>
  <si>
    <t xml:space="preserve">замена стояков отопления </t>
  </si>
  <si>
    <t>дата выдачи документа</t>
  </si>
  <si>
    <t>документ получил</t>
  </si>
  <si>
    <t>ВНИМАНИЕ!</t>
  </si>
  <si>
    <t>изоляция розлива</t>
  </si>
  <si>
    <t>окраска розлива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</si>
  <si>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</si>
  <si>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</si>
  <si>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</si>
  <si>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</si>
  <si>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</si>
  <si>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</si>
  <si>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</si>
  <si>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</si>
  <si>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замена силовой эл. проводки  по подвалу</t>
  </si>
  <si>
    <t>пр. Металлургов, 52</t>
  </si>
  <si>
    <t>изоляция розлива г/водоснабжения</t>
  </si>
  <si>
    <t>смена сборок  ХВ</t>
  </si>
  <si>
    <t xml:space="preserve"> ориентировочная стоимость работ, тыс.руб</t>
  </si>
  <si>
    <t xml:space="preserve">для  формирования плана текущего и капитального  ремонтов многоквартирного дома </t>
  </si>
  <si>
    <t>ИТОГО по текущему ремонту:</t>
  </si>
  <si>
    <t>ИТОГО по капитальному ремонту:</t>
  </si>
  <si>
    <t>работы, относящиеся к текущему ремонту</t>
  </si>
  <si>
    <t>перенос  светильника РКУ</t>
  </si>
  <si>
    <t>установка светильников на лестничной клетке</t>
  </si>
  <si>
    <t>60/11</t>
  </si>
  <si>
    <t xml:space="preserve">ремонт ж/б пола </t>
  </si>
  <si>
    <t>2 под.</t>
  </si>
  <si>
    <t>восстановление дерев. поручней</t>
  </si>
  <si>
    <t>2,3,4 под.</t>
  </si>
  <si>
    <t>восстановление  оконных рам на л/клетке</t>
  </si>
  <si>
    <t>форточки</t>
  </si>
  <si>
    <t>восстановление продухов</t>
  </si>
  <si>
    <t>3шт-на 1,2,4 подвал; 1шт-в шитовую</t>
  </si>
  <si>
    <t>восстановление ограждения водомерного узла</t>
  </si>
  <si>
    <t>3 под.</t>
  </si>
  <si>
    <t>3 шт-торец на Мет.50; 6шт-с ул. Металлургов</t>
  </si>
  <si>
    <r>
      <t xml:space="preserve">        Предложения</t>
    </r>
    <r>
      <rPr>
        <sz val="11"/>
        <color indexed="8"/>
        <rFont val="Arial"/>
        <family val="2"/>
      </rPr>
      <t xml:space="preserve"> составлены на основании актов осмотра многоквартирного дома с указанием </t>
    </r>
    <r>
      <rPr>
        <b/>
        <i/>
        <u val="single"/>
        <sz val="11"/>
        <color indexed="8"/>
        <rFont val="Arial"/>
        <family val="2"/>
      </rPr>
      <t>ориентировочной</t>
    </r>
    <r>
      <rPr>
        <sz val="11"/>
        <color indexed="8"/>
        <rFont val="Arial"/>
        <family val="2"/>
      </rPr>
      <t xml:space="preserve"> стоимости всех работ.                                                                                                                                    Размер платы (тариф) по текущему и капитальному ремонтам указан из расчета 100% от предложенных работ.                                                                                                                                                                                     В случае утверждения собственниками планов в ином объеме, размер платы (тариф)  должен быть пересчитан согласно перечню утвержденных работ.                                                                                          Расчет производится следующим образом:                                                                                                                                                                                                              </t>
    </r>
  </si>
  <si>
    <t>Σ утвержденных работ :  S жилых помещений  : 12 месяцев</t>
  </si>
  <si>
    <t xml:space="preserve">        В Предложениях  управляющей компании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                                         Обращаем Ваше внимание, что тарифы должны  быть достаточными для выполнения запланированных работ по ремонту общедомового имущества в доме, принадлежащего Вам на правах долевой собственности.</t>
  </si>
  <si>
    <t>Утверждено собственниками МКД ***</t>
  </si>
  <si>
    <t>Приложение №1</t>
  </si>
  <si>
    <t xml:space="preserve">к протоколу  № ________  от  _______________  </t>
  </si>
  <si>
    <t xml:space="preserve"> общего собрания собственников помещений</t>
  </si>
  <si>
    <t xml:space="preserve"> в многоквартирном доме</t>
  </si>
  <si>
    <t xml:space="preserve">ПЛАН 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</si>
  <si>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</si>
  <si>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</si>
  <si>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</si>
  <si>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</si>
  <si>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</si>
  <si>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</si>
  <si>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 xml:space="preserve"> текущего  ремонта многоквартирного дома </t>
  </si>
  <si>
    <t>на 2014 год</t>
  </si>
  <si>
    <t>А.Ю. Лопухова</t>
  </si>
  <si>
    <t>2014 год</t>
  </si>
  <si>
    <t>восстановление металлического ограждения</t>
  </si>
  <si>
    <t>ремонт стальной   кровли  (установка заплат)</t>
  </si>
  <si>
    <t>устройство лестницы для выхода  с чердака на кровлю</t>
  </si>
  <si>
    <t>восстановление поверхности венткороба</t>
  </si>
  <si>
    <t>замена розлива отопления (нижнего)</t>
  </si>
  <si>
    <t>1,4 под., у 3 под.-опустить</t>
  </si>
  <si>
    <t>замена  ВРУ</t>
  </si>
  <si>
    <t>ИТОГО :</t>
  </si>
  <si>
    <t>Сумма  для расчета тарифа на 2014 г.</t>
  </si>
  <si>
    <t>ТАРИФ :</t>
  </si>
  <si>
    <t>ремонт фасада (после демонтажа балкон.плиты кв.14)</t>
  </si>
  <si>
    <t>Утверждено</t>
  </si>
  <si>
    <t>по смете</t>
  </si>
  <si>
    <t>Остаток  денежных средств по статье текущий ремонт  на 30.11.2013 г.:</t>
  </si>
  <si>
    <t>Остаток  денежных средств  по статье капитальный ремонт на 30.11.2013 г.:</t>
  </si>
  <si>
    <t>______________________________________2014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</si>
</sst>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</numFmts>
  <fonts count="58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i/>
      <sz val="14"/>
      <name val="Arial Cyr"/>
      <family val="0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i/>
      <u val="single"/>
      <sz val="14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225">
    <xf numFmtId="0" fontId="0" fillId="0" borderId="0" xfId="0" applyAlignment="1">
      <alignment/>
    </xf>
    <xf numFmtId="0" fontId="13" fillId="0" borderId="0" xfId="52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4" fillId="0" borderId="10" xfId="52" applyFont="1" applyFill="1" applyBorder="1" applyAlignment="1">
      <alignment horizontal="center" vertical="center" wrapText="1"/>
      <protection/>
    </xf>
    <xf numFmtId="0" fontId="20" fillId="0" borderId="11" xfId="52" applyNumberFormat="1" applyFont="1" applyFill="1" applyBorder="1" applyAlignment="1">
      <alignment horizontal="center" vertical="center" wrapText="1"/>
      <protection/>
    </xf>
    <xf numFmtId="2" fontId="11" fillId="0" borderId="11" xfId="52" applyNumberFormat="1" applyFont="1" applyFill="1" applyBorder="1" applyAlignment="1">
      <alignment horizontal="center" vertical="center" wrapText="1"/>
      <protection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14" fillId="0" borderId="0" xfId="52" applyFont="1" applyFill="1">
      <alignment/>
      <protection/>
    </xf>
    <xf numFmtId="0" fontId="9" fillId="0" borderId="0" xfId="0" applyFont="1" applyFill="1" applyAlignment="1">
      <alignment/>
    </xf>
    <xf numFmtId="0" fontId="14" fillId="0" borderId="10" xfId="52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4" fillId="0" borderId="0" xfId="52" applyFont="1" applyFill="1" applyBorder="1">
      <alignment/>
      <protection/>
    </xf>
    <xf numFmtId="0" fontId="12" fillId="24" borderId="12" xfId="0" applyFont="1" applyFill="1" applyBorder="1" applyAlignment="1">
      <alignment horizontal="center" vertical="center" wrapText="1"/>
    </xf>
    <xf numFmtId="172" fontId="20" fillId="0" borderId="11" xfId="52" applyNumberFormat="1" applyFont="1" applyFill="1" applyBorder="1" applyAlignment="1">
      <alignment horizontal="center" vertical="center" wrapText="1"/>
      <protection/>
    </xf>
    <xf numFmtId="0" fontId="20" fillId="0" borderId="11" xfId="52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/>
    </xf>
    <xf numFmtId="0" fontId="0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72" fontId="21" fillId="0" borderId="0" xfId="0" applyNumberFormat="1" applyFont="1" applyFill="1" applyAlignment="1">
      <alignment horizontal="center" vertical="center" wrapText="1"/>
    </xf>
    <xf numFmtId="2" fontId="22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 vertical="center" wrapText="1"/>
    </xf>
    <xf numFmtId="0" fontId="1" fillId="0" borderId="0" xfId="52" applyFont="1" applyFill="1" applyAlignment="1">
      <alignment horizontal="right" vertical="center" wrapText="1"/>
      <protection/>
    </xf>
    <xf numFmtId="172" fontId="20" fillId="0" borderId="0" xfId="52" applyNumberFormat="1" applyFont="1" applyFill="1" applyAlignment="1">
      <alignment horizontal="center" vertical="center" wrapText="1"/>
      <protection/>
    </xf>
    <xf numFmtId="2" fontId="11" fillId="0" borderId="0" xfId="52" applyNumberFormat="1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/>
      <protection/>
    </xf>
    <xf numFmtId="0" fontId="1" fillId="0" borderId="0" xfId="52" applyFont="1" applyFill="1" applyAlignment="1">
      <alignment horizontal="center"/>
      <protection/>
    </xf>
    <xf numFmtId="0" fontId="1" fillId="0" borderId="0" xfId="52" applyFont="1" applyFill="1">
      <alignment/>
      <protection/>
    </xf>
    <xf numFmtId="0" fontId="0" fillId="0" borderId="0" xfId="0" applyFont="1" applyFill="1" applyAlignment="1">
      <alignment/>
    </xf>
    <xf numFmtId="0" fontId="8" fillId="0" borderId="0" xfId="52" applyFont="1" applyFill="1" applyAlignment="1">
      <alignment vertical="center" wrapText="1"/>
      <protection/>
    </xf>
    <xf numFmtId="0" fontId="19" fillId="0" borderId="0" xfId="0" applyFont="1" applyFill="1" applyAlignment="1">
      <alignment/>
    </xf>
    <xf numFmtId="0" fontId="2" fillId="0" borderId="0" xfId="52" applyFont="1" applyFill="1" applyBorder="1" applyAlignment="1">
      <alignment horizontal="center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172" fontId="11" fillId="0" borderId="0" xfId="52" applyNumberFormat="1" applyFont="1" applyFill="1" applyBorder="1" applyAlignment="1">
      <alignment horizontal="center" vertical="center" wrapText="1"/>
      <protection/>
    </xf>
    <xf numFmtId="2" fontId="11" fillId="0" borderId="0" xfId="52" applyNumberFormat="1" applyFont="1" applyFill="1" applyBorder="1" applyAlignment="1">
      <alignment horizontal="center" vertical="center" wrapText="1"/>
      <protection/>
    </xf>
    <xf numFmtId="0" fontId="11" fillId="0" borderId="0" xfId="52" applyFont="1" applyFill="1" applyBorder="1" applyAlignment="1">
      <alignment horizontal="center"/>
      <protection/>
    </xf>
    <xf numFmtId="0" fontId="1" fillId="0" borderId="0" xfId="52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11" fillId="0" borderId="11" xfId="52" applyFont="1" applyFill="1" applyBorder="1" applyAlignment="1">
      <alignment horizontal="center" vertical="center" wrapText="1"/>
      <protection/>
    </xf>
    <xf numFmtId="0" fontId="15" fillId="0" borderId="11" xfId="52" applyFont="1" applyFill="1" applyBorder="1" applyAlignment="1">
      <alignment horizontal="center" vertical="center" wrapText="1"/>
      <protection/>
    </xf>
    <xf numFmtId="172" fontId="11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 vertical="center" wrapText="1"/>
    </xf>
    <xf numFmtId="1" fontId="11" fillId="0" borderId="10" xfId="52" applyNumberFormat="1" applyFont="1" applyFill="1" applyBorder="1" applyAlignment="1">
      <alignment horizontal="center" vertical="center" wrapText="1"/>
      <protection/>
    </xf>
    <xf numFmtId="1" fontId="15" fillId="0" borderId="10" xfId="52" applyNumberFormat="1" applyFont="1" applyFill="1" applyBorder="1" applyAlignment="1">
      <alignment horizontal="center" vertical="center" wrapText="1"/>
      <protection/>
    </xf>
    <xf numFmtId="1" fontId="11" fillId="0" borderId="11" xfId="52" applyNumberFormat="1" applyFont="1" applyFill="1" applyBorder="1" applyAlignment="1">
      <alignment horizontal="center" vertical="center" wrapText="1"/>
      <protection/>
    </xf>
    <xf numFmtId="1" fontId="2" fillId="0" borderId="0" xfId="52" applyNumberFormat="1" applyFont="1" applyFill="1" applyBorder="1" applyAlignment="1">
      <alignment vertical="center" wrapText="1"/>
      <protection/>
    </xf>
    <xf numFmtId="1" fontId="12" fillId="0" borderId="0" xfId="0" applyNumberFormat="1" applyFont="1" applyFill="1" applyAlignment="1">
      <alignment vertical="center" wrapText="1"/>
    </xf>
    <xf numFmtId="0" fontId="11" fillId="0" borderId="11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horizontal="left"/>
      <protection/>
    </xf>
    <xf numFmtId="0" fontId="1" fillId="0" borderId="0" xfId="52" applyFill="1" applyBorder="1">
      <alignment/>
      <protection/>
    </xf>
    <xf numFmtId="0" fontId="2" fillId="0" borderId="10" xfId="52" applyFont="1" applyFill="1" applyBorder="1" applyAlignment="1">
      <alignment vertical="center" wrapText="1"/>
      <protection/>
    </xf>
    <xf numFmtId="0" fontId="1" fillId="0" borderId="0" xfId="52" applyFont="1" applyFill="1" applyBorder="1" applyAlignment="1">
      <alignment vertical="center" wrapText="1"/>
      <protection/>
    </xf>
    <xf numFmtId="0" fontId="12" fillId="0" borderId="0" xfId="0" applyFont="1" applyFill="1" applyAlignment="1">
      <alignment/>
    </xf>
    <xf numFmtId="0" fontId="14" fillId="0" borderId="0" xfId="52" applyFont="1" applyFill="1" applyBorder="1">
      <alignment/>
      <protection/>
    </xf>
    <xf numFmtId="0" fontId="15" fillId="0" borderId="11" xfId="52" applyFont="1" applyFill="1" applyBorder="1" applyAlignment="1">
      <alignment horizontal="center" vertical="center"/>
      <protection/>
    </xf>
    <xf numFmtId="0" fontId="15" fillId="0" borderId="0" xfId="52" applyFont="1" applyFill="1" applyBorder="1">
      <alignment/>
      <protection/>
    </xf>
    <xf numFmtId="0" fontId="14" fillId="0" borderId="0" xfId="52" applyFont="1" applyFill="1" applyBorder="1" applyAlignment="1">
      <alignment vertical="center" wrapText="1"/>
      <protection/>
    </xf>
    <xf numFmtId="0" fontId="1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center" wrapText="1"/>
      <protection/>
    </xf>
    <xf numFmtId="0" fontId="1" fillId="0" borderId="0" xfId="52" applyFill="1">
      <alignment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vertical="center" wrapText="1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 quotePrefix="1">
      <alignment horizontal="center" vertical="center" wrapText="1"/>
      <protection/>
    </xf>
    <xf numFmtId="0" fontId="14" fillId="0" borderId="0" xfId="52" applyFont="1" applyFill="1" applyBorder="1" applyAlignment="1">
      <alignment horizontal="center" vertical="center" wrapText="1"/>
      <protection/>
    </xf>
    <xf numFmtId="172" fontId="20" fillId="0" borderId="0" xfId="52" applyNumberFormat="1" applyFont="1" applyFill="1" applyBorder="1" applyAlignment="1">
      <alignment horizontal="center" vertical="center" wrapText="1"/>
      <protection/>
    </xf>
    <xf numFmtId="0" fontId="7" fillId="0" borderId="0" xfId="52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 wrapText="1"/>
    </xf>
    <xf numFmtId="172" fontId="30" fillId="0" borderId="0" xfId="0" applyNumberFormat="1" applyFont="1" applyFill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/>
    </xf>
    <xf numFmtId="0" fontId="21" fillId="0" borderId="13" xfId="0" applyFont="1" applyFill="1" applyBorder="1" applyAlignment="1">
      <alignment/>
    </xf>
    <xf numFmtId="0" fontId="0" fillId="0" borderId="0" xfId="0" applyFill="1" applyAlignment="1">
      <alignment vertical="center" wrapText="1"/>
    </xf>
    <xf numFmtId="172" fontId="22" fillId="0" borderId="0" xfId="0" applyNumberFormat="1" applyFont="1" applyFill="1" applyAlignment="1">
      <alignment horizontal="center" vertical="center" wrapText="1"/>
    </xf>
    <xf numFmtId="172" fontId="15" fillId="0" borderId="11" xfId="52" applyNumberFormat="1" applyFont="1" applyFill="1" applyBorder="1" applyAlignment="1">
      <alignment horizontal="center" vertical="center" wrapText="1"/>
      <protection/>
    </xf>
    <xf numFmtId="2" fontId="15" fillId="0" borderId="11" xfId="52" applyNumberFormat="1" applyFont="1" applyFill="1" applyBorder="1" applyAlignment="1">
      <alignment horizontal="center" vertical="center" wrapText="1"/>
      <protection/>
    </xf>
    <xf numFmtId="0" fontId="11" fillId="0" borderId="11" xfId="52" applyNumberFormat="1" applyFont="1" applyFill="1" applyBorder="1" applyAlignment="1">
      <alignment horizontal="center" vertical="center" wrapText="1"/>
      <protection/>
    </xf>
    <xf numFmtId="0" fontId="15" fillId="0" borderId="0" xfId="52" applyFont="1" applyFill="1">
      <alignment/>
      <protection/>
    </xf>
    <xf numFmtId="0" fontId="35" fillId="0" borderId="0" xfId="0" applyFont="1" applyFill="1" applyAlignment="1">
      <alignment/>
    </xf>
    <xf numFmtId="2" fontId="7" fillId="0" borderId="0" xfId="52" applyNumberFormat="1" applyFont="1" applyFill="1" applyBorder="1">
      <alignment/>
      <protection/>
    </xf>
    <xf numFmtId="2" fontId="7" fillId="0" borderId="11" xfId="52" applyNumberFormat="1" applyFont="1" applyFill="1" applyBorder="1" applyAlignment="1">
      <alignment horizontal="center" vertical="center"/>
      <protection/>
    </xf>
    <xf numFmtId="173" fontId="7" fillId="0" borderId="11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/>
      <protection/>
    </xf>
    <xf numFmtId="2" fontId="7" fillId="0" borderId="0" xfId="52" applyNumberFormat="1" applyFont="1" applyFill="1" applyBorder="1" applyAlignment="1">
      <alignment vertical="center"/>
      <protection/>
    </xf>
    <xf numFmtId="0" fontId="12" fillId="0" borderId="0" xfId="0" applyFont="1" applyFill="1" applyAlignment="1">
      <alignment vertical="center"/>
    </xf>
    <xf numFmtId="49" fontId="16" fillId="0" borderId="11" xfId="52" applyNumberFormat="1" applyFont="1" applyFill="1" applyBorder="1" applyAlignment="1">
      <alignment horizontal="center" vertical="center"/>
      <protection/>
    </xf>
    <xf numFmtId="2" fontId="16" fillId="0" borderId="11" xfId="52" applyNumberFormat="1" applyFont="1" applyFill="1" applyBorder="1" applyAlignment="1">
      <alignment horizontal="center" vertical="center"/>
      <protection/>
    </xf>
    <xf numFmtId="49" fontId="11" fillId="0" borderId="11" xfId="52" applyNumberFormat="1" applyFont="1" applyFill="1" applyBorder="1" applyAlignment="1">
      <alignment horizontal="center" vertical="center" wrapText="1"/>
      <protection/>
    </xf>
    <xf numFmtId="0" fontId="17" fillId="0" borderId="11" xfId="52" applyFont="1" applyFill="1" applyBorder="1" applyAlignment="1">
      <alignment horizontal="left"/>
      <protection/>
    </xf>
    <xf numFmtId="0" fontId="16" fillId="0" borderId="11" xfId="52" applyFont="1" applyFill="1" applyBorder="1" applyAlignment="1">
      <alignment horizontal="center" vertical="center" wrapText="1"/>
      <protection/>
    </xf>
    <xf numFmtId="0" fontId="33" fillId="0" borderId="0" xfId="0" applyFont="1" applyFill="1" applyAlignment="1">
      <alignment horizontal="left" vertical="center" wrapText="1"/>
    </xf>
    <xf numFmtId="0" fontId="15" fillId="0" borderId="14" xfId="52" applyFont="1" applyFill="1" applyBorder="1" applyAlignment="1">
      <alignment horizontal="center" vertical="center" wrapText="1"/>
      <protection/>
    </xf>
    <xf numFmtId="172" fontId="15" fillId="0" borderId="14" xfId="52" applyNumberFormat="1" applyFont="1" applyFill="1" applyBorder="1" applyAlignment="1">
      <alignment horizontal="center" vertical="center" wrapText="1"/>
      <protection/>
    </xf>
    <xf numFmtId="2" fontId="15" fillId="0" borderId="14" xfId="52" applyNumberFormat="1" applyFont="1" applyFill="1" applyBorder="1" applyAlignment="1">
      <alignment horizontal="center" vertical="center" wrapText="1"/>
      <protection/>
    </xf>
    <xf numFmtId="0" fontId="15" fillId="0" borderId="15" xfId="52" applyFont="1" applyFill="1" applyBorder="1" applyAlignment="1">
      <alignment horizontal="center" vertical="center" wrapText="1"/>
      <protection/>
    </xf>
    <xf numFmtId="0" fontId="5" fillId="0" borderId="10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 wrapText="1"/>
      <protection/>
    </xf>
    <xf numFmtId="2" fontId="23" fillId="0" borderId="11" xfId="52" applyNumberFormat="1" applyFont="1" applyFill="1" applyBorder="1" applyAlignment="1">
      <alignment horizontal="center" vertical="center"/>
      <protection/>
    </xf>
    <xf numFmtId="2" fontId="5" fillId="0" borderId="11" xfId="52" applyNumberFormat="1" applyFont="1" applyFill="1" applyBorder="1" applyAlignment="1">
      <alignment horizontal="center" vertical="center"/>
      <protection/>
    </xf>
    <xf numFmtId="0" fontId="5" fillId="25" borderId="10" xfId="52" applyFont="1" applyFill="1" applyBorder="1" applyAlignment="1">
      <alignment vertical="center" wrapText="1"/>
      <protection/>
    </xf>
    <xf numFmtId="0" fontId="16" fillId="25" borderId="10" xfId="52" applyFont="1" applyFill="1" applyBorder="1" applyAlignment="1">
      <alignment horizontal="center" vertical="center" wrapText="1"/>
      <protection/>
    </xf>
    <xf numFmtId="172" fontId="20" fillId="25" borderId="11" xfId="52" applyNumberFormat="1" applyFont="1" applyFill="1" applyBorder="1" applyAlignment="1">
      <alignment horizontal="center" vertical="center" wrapText="1"/>
      <protection/>
    </xf>
    <xf numFmtId="2" fontId="23" fillId="25" borderId="11" xfId="52" applyNumberFormat="1" applyFont="1" applyFill="1" applyBorder="1" applyAlignment="1">
      <alignment horizontal="center" vertical="center" wrapText="1"/>
      <protection/>
    </xf>
    <xf numFmtId="2" fontId="23" fillId="25" borderId="11" xfId="52" applyNumberFormat="1" applyFont="1" applyFill="1" applyBorder="1" applyAlignment="1">
      <alignment horizontal="center" vertical="center"/>
      <protection/>
    </xf>
    <xf numFmtId="2" fontId="5" fillId="25" borderId="11" xfId="52" applyNumberFormat="1" applyFont="1" applyFill="1" applyBorder="1" applyAlignment="1">
      <alignment horizontal="center" vertical="center"/>
      <protection/>
    </xf>
    <xf numFmtId="0" fontId="10" fillId="25" borderId="10" xfId="52" applyFont="1" applyFill="1" applyBorder="1" applyAlignment="1">
      <alignment vertical="center" wrapText="1"/>
      <protection/>
    </xf>
    <xf numFmtId="0" fontId="10" fillId="25" borderId="10" xfId="52" applyFont="1" applyFill="1" applyBorder="1" applyAlignment="1">
      <alignment horizontal="center" vertical="center" wrapText="1"/>
      <protection/>
    </xf>
    <xf numFmtId="172" fontId="10" fillId="25" borderId="11" xfId="52" applyNumberFormat="1" applyFont="1" applyFill="1" applyBorder="1" applyAlignment="1">
      <alignment horizontal="center" vertical="center" wrapText="1"/>
      <protection/>
    </xf>
    <xf numFmtId="2" fontId="10" fillId="25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52" applyFont="1" applyFill="1" applyAlignment="1">
      <alignment vertical="center"/>
      <protection/>
    </xf>
    <xf numFmtId="0" fontId="19" fillId="0" borderId="0" xfId="0" applyFont="1" applyFill="1" applyAlignment="1">
      <alignment vertical="center"/>
    </xf>
    <xf numFmtId="0" fontId="1" fillId="0" borderId="0" xfId="5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" fillId="0" borderId="11" xfId="52" applyFont="1" applyFill="1" applyBorder="1" applyAlignment="1">
      <alignment horizontal="left" vertical="center"/>
      <protection/>
    </xf>
    <xf numFmtId="0" fontId="1" fillId="0" borderId="0" xfId="52" applyFill="1" applyBorder="1" applyAlignment="1">
      <alignment vertical="center"/>
      <protection/>
    </xf>
    <xf numFmtId="0" fontId="28" fillId="0" borderId="0" xfId="52" applyFont="1" applyFill="1" applyBorder="1" applyAlignment="1">
      <alignment horizontal="left" vertical="center"/>
      <protection/>
    </xf>
    <xf numFmtId="0" fontId="12" fillId="0" borderId="0" xfId="0" applyFont="1" applyFill="1" applyAlignment="1">
      <alignment horizontal="left" vertical="center"/>
    </xf>
    <xf numFmtId="0" fontId="13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2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15" fillId="0" borderId="0" xfId="52" applyFont="1" applyFill="1" applyBorder="1" applyAlignment="1">
      <alignment vertical="center"/>
      <protection/>
    </xf>
    <xf numFmtId="0" fontId="14" fillId="0" borderId="0" xfId="52" applyFont="1" applyFill="1" applyBorder="1" applyAlignment="1">
      <alignment vertical="center"/>
      <protection/>
    </xf>
    <xf numFmtId="0" fontId="27" fillId="0" borderId="0" xfId="52" applyFont="1" applyFill="1" applyBorder="1" applyAlignment="1">
      <alignment vertical="center"/>
      <protection/>
    </xf>
    <xf numFmtId="0" fontId="10" fillId="0" borderId="0" xfId="52" applyFont="1" applyFill="1" applyBorder="1" applyAlignment="1">
      <alignment vertical="center"/>
      <protection/>
    </xf>
    <xf numFmtId="0" fontId="3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7" fillId="0" borderId="0" xfId="0" applyFont="1" applyFill="1" applyAlignment="1">
      <alignment horizontal="right" vertical="center"/>
    </xf>
    <xf numFmtId="2" fontId="22" fillId="0" borderId="16" xfId="0" applyNumberFormat="1" applyFont="1" applyFill="1" applyBorder="1" applyAlignment="1">
      <alignment vertical="center"/>
    </xf>
    <xf numFmtId="0" fontId="2" fillId="0" borderId="11" xfId="52" applyFont="1" applyFill="1" applyBorder="1" applyAlignment="1">
      <alignment horizontal="center" vertical="center" wrapText="1"/>
      <protection/>
    </xf>
    <xf numFmtId="1" fontId="2" fillId="0" borderId="11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left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2" fillId="25" borderId="11" xfId="52" applyFont="1" applyFill="1" applyBorder="1" applyAlignment="1">
      <alignment horizontal="left" vertical="center"/>
      <protection/>
    </xf>
    <xf numFmtId="2" fontId="12" fillId="0" borderId="16" xfId="0" applyNumberFormat="1" applyFont="1" applyFill="1" applyBorder="1" applyAlignment="1">
      <alignment horizontal="right" vertical="center"/>
    </xf>
    <xf numFmtId="0" fontId="23" fillId="0" borderId="11" xfId="52" applyFont="1" applyFill="1" applyBorder="1" applyAlignment="1">
      <alignment horizontal="center" vertical="center"/>
      <protection/>
    </xf>
    <xf numFmtId="0" fontId="15" fillId="24" borderId="10" xfId="52" applyFont="1" applyFill="1" applyBorder="1" applyAlignment="1">
      <alignment vertical="center" wrapText="1"/>
      <protection/>
    </xf>
    <xf numFmtId="0" fontId="15" fillId="24" borderId="10" xfId="52" applyFont="1" applyFill="1" applyBorder="1" applyAlignment="1">
      <alignment horizontal="center" vertical="center" wrapText="1"/>
      <protection/>
    </xf>
    <xf numFmtId="172" fontId="11" fillId="24" borderId="11" xfId="52" applyNumberFormat="1" applyFont="1" applyFill="1" applyBorder="1" applyAlignment="1">
      <alignment horizontal="center" vertical="center" wrapText="1"/>
      <protection/>
    </xf>
    <xf numFmtId="2" fontId="11" fillId="24" borderId="11" xfId="52" applyNumberFormat="1" applyFont="1" applyFill="1" applyBorder="1" applyAlignment="1">
      <alignment horizontal="center" vertical="center" wrapText="1"/>
      <protection/>
    </xf>
    <xf numFmtId="0" fontId="11" fillId="24" borderId="11" xfId="52" applyNumberFormat="1" applyFont="1" applyFill="1" applyBorder="1" applyAlignment="1">
      <alignment horizontal="center" vertical="center" wrapText="1"/>
      <protection/>
    </xf>
    <xf numFmtId="0" fontId="16" fillId="24" borderId="11" xfId="52" applyFont="1" applyFill="1" applyBorder="1" applyAlignment="1">
      <alignment horizontal="center" vertical="center"/>
      <protection/>
    </xf>
    <xf numFmtId="0" fontId="16" fillId="24" borderId="11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 wrapText="1"/>
      <protection/>
    </xf>
    <xf numFmtId="0" fontId="15" fillId="24" borderId="11" xfId="52" applyFont="1" applyFill="1" applyBorder="1" applyAlignment="1">
      <alignment horizontal="center" vertical="center"/>
      <protection/>
    </xf>
    <xf numFmtId="172" fontId="15" fillId="24" borderId="11" xfId="52" applyNumberFormat="1" applyFont="1" applyFill="1" applyBorder="1" applyAlignment="1">
      <alignment horizontal="center" vertical="center" wrapText="1"/>
      <protection/>
    </xf>
    <xf numFmtId="2" fontId="15" fillId="24" borderId="11" xfId="52" applyNumberFormat="1" applyFont="1" applyFill="1" applyBorder="1" applyAlignment="1">
      <alignment horizontal="center" vertical="center" wrapText="1"/>
      <protection/>
    </xf>
    <xf numFmtId="9" fontId="16" fillId="24" borderId="11" xfId="52" applyNumberFormat="1" applyFont="1" applyFill="1" applyBorder="1" applyAlignment="1">
      <alignment horizontal="center" vertical="center"/>
      <protection/>
    </xf>
    <xf numFmtId="0" fontId="11" fillId="24" borderId="11" xfId="52" applyFont="1" applyFill="1" applyBorder="1" applyAlignment="1">
      <alignment horizontal="center" vertical="center"/>
      <protection/>
    </xf>
    <xf numFmtId="0" fontId="5" fillId="24" borderId="11" xfId="52" applyFont="1" applyFill="1" applyBorder="1" applyAlignment="1">
      <alignment horizontal="center" vertical="center"/>
      <protection/>
    </xf>
    <xf numFmtId="0" fontId="15" fillId="24" borderId="14" xfId="52" applyFont="1" applyFill="1" applyBorder="1" applyAlignment="1">
      <alignment horizontal="center" vertical="center" wrapText="1"/>
      <protection/>
    </xf>
    <xf numFmtId="172" fontId="15" fillId="24" borderId="14" xfId="52" applyNumberFormat="1" applyFont="1" applyFill="1" applyBorder="1" applyAlignment="1">
      <alignment horizontal="center" vertical="center" wrapText="1"/>
      <protection/>
    </xf>
    <xf numFmtId="2" fontId="15" fillId="24" borderId="14" xfId="52" applyNumberFormat="1" applyFont="1" applyFill="1" applyBorder="1" applyAlignment="1">
      <alignment horizontal="center" vertical="center" wrapText="1"/>
      <protection/>
    </xf>
    <xf numFmtId="0" fontId="15" fillId="24" borderId="15" xfId="52" applyFont="1" applyFill="1" applyBorder="1" applyAlignment="1">
      <alignment horizontal="center" vertical="center" wrapText="1"/>
      <protection/>
    </xf>
    <xf numFmtId="49" fontId="16" fillId="24" borderId="11" xfId="52" applyNumberFormat="1" applyFont="1" applyFill="1" applyBorder="1" applyAlignment="1">
      <alignment horizontal="center" vertical="center"/>
      <protection/>
    </xf>
    <xf numFmtId="173" fontId="10" fillId="25" borderId="11" xfId="52" applyNumberFormat="1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center" vertical="center" wrapText="1"/>
      <protection/>
    </xf>
    <xf numFmtId="0" fontId="31" fillId="0" borderId="0" xfId="0" applyFont="1" applyFill="1" applyAlignment="1">
      <alignment horizontal="center"/>
    </xf>
    <xf numFmtId="1" fontId="0" fillId="0" borderId="17" xfId="0" applyNumberFormat="1" applyFont="1" applyFill="1" applyBorder="1" applyAlignment="1">
      <alignment horizontal="center" vertical="center" wrapText="1"/>
    </xf>
    <xf numFmtId="0" fontId="10" fillId="0" borderId="10" xfId="52" applyFont="1" applyFill="1" applyBorder="1" applyAlignment="1">
      <alignment horizontal="left" vertical="center" wrapText="1"/>
      <protection/>
    </xf>
    <xf numFmtId="0" fontId="10" fillId="0" borderId="18" xfId="52" applyFont="1" applyFill="1" applyBorder="1" applyAlignment="1">
      <alignment horizontal="left" vertical="center" wrapText="1"/>
      <protection/>
    </xf>
    <xf numFmtId="1" fontId="0" fillId="0" borderId="19" xfId="0" applyNumberFormat="1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left" vertic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6" fillId="0" borderId="10" xfId="52" applyFont="1" applyFill="1" applyBorder="1" applyAlignment="1">
      <alignment horizontal="center" vertical="center"/>
      <protection/>
    </xf>
    <xf numFmtId="0" fontId="6" fillId="0" borderId="25" xfId="52" applyFont="1" applyFill="1" applyBorder="1" applyAlignment="1">
      <alignment horizontal="center" vertical="center"/>
      <protection/>
    </xf>
    <xf numFmtId="0" fontId="6" fillId="0" borderId="18" xfId="52" applyFont="1" applyFill="1" applyBorder="1" applyAlignment="1">
      <alignment horizontal="center" vertical="center"/>
      <protection/>
    </xf>
    <xf numFmtId="0" fontId="33" fillId="0" borderId="0" xfId="0" applyFont="1" applyFill="1" applyAlignment="1">
      <alignment horizontal="left" vertical="center" wrapText="1"/>
    </xf>
    <xf numFmtId="49" fontId="33" fillId="0" borderId="2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54" fillId="0" borderId="2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left" vertical="center" wrapText="1"/>
    </xf>
    <xf numFmtId="1" fontId="0" fillId="0" borderId="19" xfId="0" applyNumberFormat="1" applyFont="1" applyFill="1" applyBorder="1" applyAlignment="1">
      <alignment horizontal="left" vertical="center" wrapText="1"/>
    </xf>
    <xf numFmtId="1" fontId="0" fillId="0" borderId="26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26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/>
    </xf>
    <xf numFmtId="1" fontId="0" fillId="0" borderId="26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0" xfId="52" applyFont="1" applyFill="1" applyAlignment="1">
      <alignment horizontal="left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26" fillId="0" borderId="2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32" fillId="0" borderId="27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32" fillId="0" borderId="28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3"/>
  <sheetViews>
    <sheetView zoomScalePageLayoutView="0" workbookViewId="0" topLeftCell="A10">
      <selection activeCell="L21" sqref="L21"/>
    </sheetView>
  </sheetViews>
  <sheetFormatPr defaultColWidth="9.00390625" defaultRowHeight="12.75"/>
  <cols>
    <col min="1" max="1" width="35.875" style="16" customWidth="1"/>
    <col min="2" max="2" width="9.375" style="17" bestFit="1" customWidth="1"/>
    <col min="3" max="3" width="8.125" style="18" customWidth="1"/>
    <col min="4" max="4" width="11.125" style="19" customWidth="1"/>
    <col min="5" max="5" width="10.00390625" style="20" customWidth="1"/>
    <col min="6" max="6" width="9.25390625" style="20" customWidth="1"/>
    <col min="7" max="7" width="18.875" style="79" customWidth="1"/>
    <col min="8" max="8" width="9.375" style="22" bestFit="1" customWidth="1"/>
    <col min="9" max="14" width="9.125" style="22" customWidth="1"/>
    <col min="15" max="15" width="10.00390625" style="22" bestFit="1" customWidth="1"/>
    <col min="16" max="16384" width="9.125" style="22" customWidth="1"/>
  </cols>
  <sheetData>
    <row r="2" spans="1:7" s="15" customFormat="1" ht="40.5" customHeight="1" thickBot="1">
      <c r="A2" s="210" t="s">
        <v>25</v>
      </c>
      <c r="B2" s="211"/>
      <c r="C2" s="211"/>
      <c r="D2" s="211"/>
      <c r="E2" s="211"/>
      <c r="F2" s="211"/>
      <c r="G2" s="211"/>
    </row>
    <row r="3" ht="9" customHeight="1">
      <c r="G3" s="21"/>
    </row>
    <row r="4" spans="1:7" s="24" customFormat="1" ht="15.75">
      <c r="A4" s="212" t="s">
        <v>19</v>
      </c>
      <c r="B4" s="212"/>
      <c r="C4" s="212"/>
      <c r="D4" s="212"/>
      <c r="E4" s="212"/>
      <c r="F4" s="212"/>
      <c r="G4" s="212"/>
    </row>
    <row r="5" spans="1:7" s="24" customFormat="1" ht="15.75">
      <c r="A5" s="212" t="s">
        <v>61</v>
      </c>
      <c r="B5" s="212"/>
      <c r="C5" s="212"/>
      <c r="D5" s="212"/>
      <c r="E5" s="212"/>
      <c r="F5" s="212"/>
      <c r="G5" s="212"/>
    </row>
    <row r="6" spans="1:7" s="24" customFormat="1" ht="18">
      <c r="A6" s="25" t="s">
        <v>48</v>
      </c>
      <c r="B6" s="214" t="s">
        <v>57</v>
      </c>
      <c r="C6" s="214"/>
      <c r="D6" s="214"/>
      <c r="E6" s="214"/>
      <c r="F6" s="23"/>
      <c r="G6" s="23"/>
    </row>
    <row r="7" spans="1:7" s="24" customFormat="1" ht="15.75">
      <c r="A7" s="212" t="s">
        <v>97</v>
      </c>
      <c r="B7" s="212"/>
      <c r="C7" s="212"/>
      <c r="D7" s="212"/>
      <c r="E7" s="212"/>
      <c r="F7" s="212"/>
      <c r="G7" s="212"/>
    </row>
    <row r="8" spans="1:8" s="32" customFormat="1" ht="12.75" customHeight="1">
      <c r="A8" s="26"/>
      <c r="B8" s="26"/>
      <c r="C8" s="27"/>
      <c r="D8" s="28"/>
      <c r="E8" s="29"/>
      <c r="F8" s="29"/>
      <c r="G8" s="30"/>
      <c r="H8" s="31"/>
    </row>
    <row r="9" spans="1:8" s="34" customFormat="1" ht="27.75" customHeight="1">
      <c r="A9" s="213" t="s">
        <v>24</v>
      </c>
      <c r="B9" s="213"/>
      <c r="C9" s="213"/>
      <c r="D9" s="213"/>
      <c r="E9" s="213"/>
      <c r="F9" s="213"/>
      <c r="G9" s="213"/>
      <c r="H9" s="33"/>
    </row>
    <row r="10" spans="1:8" s="41" customFormat="1" ht="9.75" customHeight="1">
      <c r="A10" s="35"/>
      <c r="B10" s="36"/>
      <c r="C10" s="37"/>
      <c r="D10" s="38"/>
      <c r="E10" s="39"/>
      <c r="F10" s="39"/>
      <c r="G10" s="35"/>
      <c r="H10" s="40"/>
    </row>
    <row r="11" spans="1:8" s="46" customFormat="1" ht="80.25" customHeight="1">
      <c r="A11" s="42" t="s">
        <v>2</v>
      </c>
      <c r="B11" s="43" t="s">
        <v>26</v>
      </c>
      <c r="C11" s="44" t="s">
        <v>27</v>
      </c>
      <c r="D11" s="5" t="s">
        <v>21</v>
      </c>
      <c r="E11" s="42" t="s">
        <v>60</v>
      </c>
      <c r="F11" s="42" t="s">
        <v>40</v>
      </c>
      <c r="G11" s="42" t="s">
        <v>3</v>
      </c>
      <c r="H11" s="45"/>
    </row>
    <row r="12" spans="1:8" s="51" customFormat="1" ht="14.25" customHeight="1">
      <c r="A12" s="47">
        <v>1</v>
      </c>
      <c r="B12" s="48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50"/>
    </row>
    <row r="13" spans="1:8" ht="13.5" customHeight="1">
      <c r="A13" s="182" t="s">
        <v>8</v>
      </c>
      <c r="B13" s="183"/>
      <c r="C13" s="13"/>
      <c r="D13" s="5"/>
      <c r="E13" s="52"/>
      <c r="F13" s="52"/>
      <c r="G13" s="53"/>
      <c r="H13" s="54"/>
    </row>
    <row r="14" spans="1:8" ht="12.75" customHeight="1">
      <c r="A14" s="55" t="s">
        <v>12</v>
      </c>
      <c r="B14" s="9"/>
      <c r="C14" s="13"/>
      <c r="D14" s="5"/>
      <c r="E14" s="52"/>
      <c r="F14" s="52"/>
      <c r="G14" s="102"/>
      <c r="H14" s="54"/>
    </row>
    <row r="15" spans="1:8" s="2" customFormat="1" ht="12.75" customHeight="1">
      <c r="A15" s="68" t="s">
        <v>68</v>
      </c>
      <c r="B15" s="69" t="s">
        <v>6</v>
      </c>
      <c r="C15" s="44">
        <v>1</v>
      </c>
      <c r="D15" s="5"/>
      <c r="E15" s="5"/>
      <c r="F15" s="90" t="s">
        <v>51</v>
      </c>
      <c r="G15" s="63" t="s">
        <v>69</v>
      </c>
      <c r="H15" s="1"/>
    </row>
    <row r="16" spans="1:8" s="2" customFormat="1" ht="12.75" customHeight="1">
      <c r="A16" s="68" t="s">
        <v>70</v>
      </c>
      <c r="B16" s="69" t="s">
        <v>5</v>
      </c>
      <c r="C16" s="44">
        <v>4</v>
      </c>
      <c r="D16" s="5"/>
      <c r="E16" s="5"/>
      <c r="F16" s="90" t="s">
        <v>51</v>
      </c>
      <c r="G16" s="63" t="s">
        <v>71</v>
      </c>
      <c r="H16" s="1"/>
    </row>
    <row r="17" spans="1:8" s="16" customFormat="1" ht="12" customHeight="1">
      <c r="A17" s="68" t="s">
        <v>72</v>
      </c>
      <c r="B17" s="69" t="s">
        <v>4</v>
      </c>
      <c r="C17" s="44">
        <v>2</v>
      </c>
      <c r="D17" s="5">
        <v>1.2</v>
      </c>
      <c r="E17" s="5">
        <f aca="true" t="shared" si="0" ref="E17:E45">C17*D17</f>
        <v>2.4</v>
      </c>
      <c r="F17" s="90" t="s">
        <v>49</v>
      </c>
      <c r="G17" s="103" t="s">
        <v>73</v>
      </c>
      <c r="H17" s="56"/>
    </row>
    <row r="18" spans="1:8" s="8" customFormat="1" ht="12.75">
      <c r="A18" s="55" t="s">
        <v>9</v>
      </c>
      <c r="B18" s="3"/>
      <c r="C18" s="6"/>
      <c r="D18" s="5"/>
      <c r="E18" s="5"/>
      <c r="F18" s="90"/>
      <c r="G18" s="63"/>
      <c r="H18" s="60"/>
    </row>
    <row r="19" spans="1:8" s="8" customFormat="1" ht="12.75" customHeight="1">
      <c r="A19" s="68" t="s">
        <v>39</v>
      </c>
      <c r="B19" s="69" t="s">
        <v>4</v>
      </c>
      <c r="C19" s="44">
        <v>6</v>
      </c>
      <c r="D19" s="5">
        <v>15</v>
      </c>
      <c r="E19" s="5">
        <f t="shared" si="0"/>
        <v>90</v>
      </c>
      <c r="F19" s="90" t="s">
        <v>49</v>
      </c>
      <c r="G19" s="63"/>
      <c r="H19" s="58"/>
    </row>
    <row r="20" spans="1:8" s="10" customFormat="1" ht="13.5" customHeight="1">
      <c r="A20" s="68" t="s">
        <v>29</v>
      </c>
      <c r="B20" s="69" t="s">
        <v>4</v>
      </c>
      <c r="C20" s="44">
        <v>4</v>
      </c>
      <c r="D20" s="5">
        <v>19.5</v>
      </c>
      <c r="E20" s="5">
        <f t="shared" si="0"/>
        <v>78</v>
      </c>
      <c r="F20" s="90" t="s">
        <v>49</v>
      </c>
      <c r="G20" s="43"/>
      <c r="H20" s="61"/>
    </row>
    <row r="21" spans="1:8" s="8" customFormat="1" ht="13.5" customHeight="1">
      <c r="A21" s="68" t="s">
        <v>32</v>
      </c>
      <c r="B21" s="69" t="s">
        <v>6</v>
      </c>
      <c r="C21" s="44">
        <v>10</v>
      </c>
      <c r="D21" s="5">
        <v>0.5</v>
      </c>
      <c r="E21" s="5">
        <f t="shared" si="0"/>
        <v>5</v>
      </c>
      <c r="F21" s="90" t="s">
        <v>49</v>
      </c>
      <c r="G21" s="59"/>
      <c r="H21" s="11"/>
    </row>
    <row r="22" spans="1:8" ht="12.75">
      <c r="A22" s="55" t="s">
        <v>10</v>
      </c>
      <c r="B22" s="9"/>
      <c r="C22" s="6"/>
      <c r="D22" s="5"/>
      <c r="E22" s="5"/>
      <c r="F22" s="90"/>
      <c r="G22" s="62"/>
      <c r="H22" s="54"/>
    </row>
    <row r="23" spans="1:8" s="8" customFormat="1" ht="25.5" customHeight="1">
      <c r="A23" s="159" t="s">
        <v>99</v>
      </c>
      <c r="B23" s="160" t="s">
        <v>6</v>
      </c>
      <c r="C23" s="161">
        <v>1</v>
      </c>
      <c r="D23" s="162">
        <v>1.5</v>
      </c>
      <c r="E23" s="162">
        <f>C23*D23</f>
        <v>1.5</v>
      </c>
      <c r="F23" s="163" t="s">
        <v>49</v>
      </c>
      <c r="G23" s="164"/>
      <c r="H23" s="11"/>
    </row>
    <row r="24" spans="1:8" s="8" customFormat="1" ht="21.75" customHeight="1">
      <c r="A24" s="159" t="s">
        <v>98</v>
      </c>
      <c r="B24" s="160" t="s">
        <v>5</v>
      </c>
      <c r="C24" s="161">
        <v>12</v>
      </c>
      <c r="D24" s="162">
        <v>0.8</v>
      </c>
      <c r="E24" s="162">
        <f t="shared" si="0"/>
        <v>9.600000000000001</v>
      </c>
      <c r="F24" s="163" t="s">
        <v>49</v>
      </c>
      <c r="G24" s="165"/>
      <c r="H24" s="11"/>
    </row>
    <row r="25" spans="1:8" s="8" customFormat="1" ht="25.5" customHeight="1">
      <c r="A25" s="159" t="s">
        <v>100</v>
      </c>
      <c r="B25" s="160" t="s">
        <v>4</v>
      </c>
      <c r="C25" s="161">
        <v>1</v>
      </c>
      <c r="D25" s="162"/>
      <c r="E25" s="162"/>
      <c r="F25" s="163" t="s">
        <v>51</v>
      </c>
      <c r="G25" s="164"/>
      <c r="H25" s="58"/>
    </row>
    <row r="26" spans="1:8" s="8" customFormat="1" ht="11.25" customHeight="1">
      <c r="A26" s="159" t="s">
        <v>101</v>
      </c>
      <c r="B26" s="160" t="s">
        <v>6</v>
      </c>
      <c r="C26" s="161">
        <v>6</v>
      </c>
      <c r="D26" s="162">
        <v>1.1</v>
      </c>
      <c r="E26" s="162">
        <f t="shared" si="0"/>
        <v>6.6000000000000005</v>
      </c>
      <c r="F26" s="163" t="s">
        <v>49</v>
      </c>
      <c r="G26" s="164"/>
      <c r="H26" s="58"/>
    </row>
    <row r="27" spans="1:8" ht="12.75">
      <c r="A27" s="55" t="s">
        <v>11</v>
      </c>
      <c r="B27" s="3"/>
      <c r="C27" s="6"/>
      <c r="D27" s="5"/>
      <c r="E27" s="5"/>
      <c r="F27" s="90"/>
      <c r="G27" s="64"/>
      <c r="H27" s="54"/>
    </row>
    <row r="28" spans="1:8" s="8" customFormat="1" ht="27.75" customHeight="1">
      <c r="A28" s="68" t="s">
        <v>13</v>
      </c>
      <c r="B28" s="69" t="s">
        <v>4</v>
      </c>
      <c r="C28" s="44">
        <v>4</v>
      </c>
      <c r="D28" s="5">
        <v>14</v>
      </c>
      <c r="E28" s="5">
        <f t="shared" si="0"/>
        <v>56</v>
      </c>
      <c r="F28" s="90" t="s">
        <v>49</v>
      </c>
      <c r="G28" s="103" t="s">
        <v>75</v>
      </c>
      <c r="H28" s="7"/>
    </row>
    <row r="29" spans="1:8" s="8" customFormat="1" ht="38.25" customHeight="1">
      <c r="A29" s="68" t="s">
        <v>74</v>
      </c>
      <c r="B29" s="69" t="s">
        <v>4</v>
      </c>
      <c r="C29" s="44">
        <v>3</v>
      </c>
      <c r="D29" s="5">
        <v>0.8</v>
      </c>
      <c r="E29" s="5">
        <f t="shared" si="0"/>
        <v>2.4000000000000004</v>
      </c>
      <c r="F29" s="90" t="s">
        <v>49</v>
      </c>
      <c r="G29" s="103" t="s">
        <v>78</v>
      </c>
      <c r="H29" s="7"/>
    </row>
    <row r="30" spans="1:8" s="8" customFormat="1" ht="23.25" customHeight="1">
      <c r="A30" s="68" t="s">
        <v>41</v>
      </c>
      <c r="B30" s="69" t="s">
        <v>4</v>
      </c>
      <c r="C30" s="44">
        <v>4</v>
      </c>
      <c r="D30" s="5">
        <v>2.8</v>
      </c>
      <c r="E30" s="5">
        <f t="shared" si="0"/>
        <v>11.2</v>
      </c>
      <c r="F30" s="90" t="s">
        <v>49</v>
      </c>
      <c r="G30" s="63"/>
      <c r="H30" s="7"/>
    </row>
    <row r="31" spans="1:8" s="8" customFormat="1" ht="21" customHeight="1">
      <c r="A31" s="68" t="s">
        <v>76</v>
      </c>
      <c r="B31" s="69" t="s">
        <v>4</v>
      </c>
      <c r="C31" s="44">
        <v>1</v>
      </c>
      <c r="D31" s="5">
        <v>15</v>
      </c>
      <c r="E31" s="5">
        <f t="shared" si="0"/>
        <v>15</v>
      </c>
      <c r="F31" s="90" t="s">
        <v>49</v>
      </c>
      <c r="G31" s="63" t="s">
        <v>77</v>
      </c>
      <c r="H31" s="7"/>
    </row>
    <row r="32" spans="1:8" ht="13.5" customHeight="1">
      <c r="A32" s="65" t="s">
        <v>14</v>
      </c>
      <c r="B32" s="9"/>
      <c r="C32" s="13"/>
      <c r="D32" s="5"/>
      <c r="E32" s="5"/>
      <c r="F32" s="14"/>
      <c r="G32" s="62"/>
      <c r="H32" s="66"/>
    </row>
    <row r="33" spans="1:8" ht="15.75" customHeight="1">
      <c r="A33" s="55" t="s">
        <v>15</v>
      </c>
      <c r="B33" s="191"/>
      <c r="C33" s="192"/>
      <c r="D33" s="193"/>
      <c r="E33" s="5"/>
      <c r="F33" s="14"/>
      <c r="G33" s="62"/>
      <c r="H33" s="66"/>
    </row>
    <row r="34" spans="1:8" s="32" customFormat="1" ht="12" customHeight="1">
      <c r="A34" s="159" t="s">
        <v>0</v>
      </c>
      <c r="B34" s="160" t="s">
        <v>5</v>
      </c>
      <c r="C34" s="168">
        <f>69.3</f>
        <v>69.3</v>
      </c>
      <c r="D34" s="169">
        <v>1.09</v>
      </c>
      <c r="E34" s="162">
        <f t="shared" si="0"/>
        <v>75.537</v>
      </c>
      <c r="F34" s="167" t="s">
        <v>49</v>
      </c>
      <c r="G34" s="170"/>
      <c r="H34" s="31"/>
    </row>
    <row r="35" spans="1:8" s="32" customFormat="1" ht="12" customHeight="1">
      <c r="A35" s="159" t="s">
        <v>1</v>
      </c>
      <c r="B35" s="160" t="s">
        <v>5</v>
      </c>
      <c r="C35" s="168">
        <f>69.3</f>
        <v>69.3</v>
      </c>
      <c r="D35" s="169">
        <v>1.09</v>
      </c>
      <c r="E35" s="162">
        <f t="shared" si="0"/>
        <v>75.537</v>
      </c>
      <c r="F35" s="167" t="s">
        <v>49</v>
      </c>
      <c r="G35" s="170"/>
      <c r="H35" s="31"/>
    </row>
    <row r="36" spans="1:8" s="32" customFormat="1" ht="12" customHeight="1">
      <c r="A36" s="159" t="s">
        <v>58</v>
      </c>
      <c r="B36" s="173" t="s">
        <v>5</v>
      </c>
      <c r="C36" s="174">
        <v>69.3</v>
      </c>
      <c r="D36" s="175">
        <v>0.35</v>
      </c>
      <c r="E36" s="162">
        <f t="shared" si="0"/>
        <v>24.255</v>
      </c>
      <c r="F36" s="167" t="s">
        <v>49</v>
      </c>
      <c r="G36" s="164"/>
      <c r="H36" s="31"/>
    </row>
    <row r="37" spans="1:8" s="8" customFormat="1" ht="11.25" customHeight="1">
      <c r="A37" s="159" t="s">
        <v>18</v>
      </c>
      <c r="B37" s="160" t="s">
        <v>5</v>
      </c>
      <c r="C37" s="161">
        <v>30</v>
      </c>
      <c r="D37" s="162">
        <v>0.65</v>
      </c>
      <c r="E37" s="162">
        <f t="shared" si="0"/>
        <v>19.5</v>
      </c>
      <c r="F37" s="167" t="s">
        <v>49</v>
      </c>
      <c r="G37" s="172"/>
      <c r="H37" s="7"/>
    </row>
    <row r="38" spans="1:8" s="8" customFormat="1" ht="11.25" customHeight="1">
      <c r="A38" s="159" t="s">
        <v>38</v>
      </c>
      <c r="B38" s="160" t="s">
        <v>4</v>
      </c>
      <c r="C38" s="161">
        <v>6</v>
      </c>
      <c r="D38" s="162">
        <v>1.25</v>
      </c>
      <c r="E38" s="162">
        <f t="shared" si="0"/>
        <v>7.5</v>
      </c>
      <c r="F38" s="171" t="s">
        <v>49</v>
      </c>
      <c r="G38" s="172"/>
      <c r="H38" s="7"/>
    </row>
    <row r="39" spans="1:8" s="8" customFormat="1" ht="11.25" customHeight="1">
      <c r="A39" s="159" t="s">
        <v>59</v>
      </c>
      <c r="B39" s="160" t="s">
        <v>4</v>
      </c>
      <c r="C39" s="161">
        <v>6</v>
      </c>
      <c r="D39" s="162">
        <v>1.25</v>
      </c>
      <c r="E39" s="162">
        <f t="shared" si="0"/>
        <v>7.5</v>
      </c>
      <c r="F39" s="171" t="s">
        <v>49</v>
      </c>
      <c r="G39" s="172"/>
      <c r="H39" s="7"/>
    </row>
    <row r="40" spans="1:8" s="8" customFormat="1" ht="11.25" customHeight="1">
      <c r="A40" s="159" t="s">
        <v>30</v>
      </c>
      <c r="B40" s="160" t="s">
        <v>4</v>
      </c>
      <c r="C40" s="161">
        <v>2</v>
      </c>
      <c r="D40" s="162">
        <v>5.1</v>
      </c>
      <c r="E40" s="162">
        <f t="shared" si="0"/>
        <v>10.2</v>
      </c>
      <c r="F40" s="171" t="s">
        <v>49</v>
      </c>
      <c r="G40" s="172"/>
      <c r="H40" s="7"/>
    </row>
    <row r="41" spans="1:8" ht="12.75" customHeight="1">
      <c r="A41" s="55" t="s">
        <v>16</v>
      </c>
      <c r="B41" s="3"/>
      <c r="C41" s="13"/>
      <c r="D41" s="5"/>
      <c r="E41" s="5"/>
      <c r="F41" s="14"/>
      <c r="G41" s="67"/>
      <c r="H41" s="66"/>
    </row>
    <row r="42" spans="1:8" s="8" customFormat="1" ht="11.25" customHeight="1">
      <c r="A42" s="159" t="s">
        <v>102</v>
      </c>
      <c r="B42" s="166" t="s">
        <v>5</v>
      </c>
      <c r="C42" s="174">
        <f>314.5/2</f>
        <v>157.25</v>
      </c>
      <c r="D42" s="169">
        <v>1.1</v>
      </c>
      <c r="E42" s="162">
        <f t="shared" si="0"/>
        <v>172.97500000000002</v>
      </c>
      <c r="F42" s="167" t="s">
        <v>49</v>
      </c>
      <c r="G42" s="170"/>
      <c r="H42" s="7"/>
    </row>
    <row r="43" spans="1:8" s="8" customFormat="1" ht="12" customHeight="1">
      <c r="A43" s="159" t="s">
        <v>46</v>
      </c>
      <c r="B43" s="173" t="s">
        <v>5</v>
      </c>
      <c r="C43" s="174">
        <f>314.5/2</f>
        <v>157.25</v>
      </c>
      <c r="D43" s="175">
        <v>0.35</v>
      </c>
      <c r="E43" s="162">
        <f t="shared" si="0"/>
        <v>55.037499999999994</v>
      </c>
      <c r="F43" s="167" t="s">
        <v>49</v>
      </c>
      <c r="G43" s="170"/>
      <c r="H43" s="7"/>
    </row>
    <row r="44" spans="1:8" s="92" customFormat="1" ht="12" customHeight="1">
      <c r="A44" s="159" t="s">
        <v>47</v>
      </c>
      <c r="B44" s="176" t="s">
        <v>5</v>
      </c>
      <c r="C44" s="174">
        <f>314.5/2</f>
        <v>157.25</v>
      </c>
      <c r="D44" s="175">
        <v>0.2</v>
      </c>
      <c r="E44" s="162">
        <f t="shared" si="0"/>
        <v>31.450000000000003</v>
      </c>
      <c r="F44" s="167" t="s">
        <v>49</v>
      </c>
      <c r="G44" s="164"/>
      <c r="H44" s="91"/>
    </row>
    <row r="45" spans="1:8" s="92" customFormat="1" ht="12" customHeight="1">
      <c r="A45" s="159" t="s">
        <v>42</v>
      </c>
      <c r="B45" s="160" t="s">
        <v>5</v>
      </c>
      <c r="C45" s="168">
        <v>15</v>
      </c>
      <c r="D45" s="169">
        <v>0.8</v>
      </c>
      <c r="E45" s="162">
        <f t="shared" si="0"/>
        <v>12</v>
      </c>
      <c r="F45" s="167" t="s">
        <v>49</v>
      </c>
      <c r="G45" s="164"/>
      <c r="H45" s="91"/>
    </row>
    <row r="46" spans="1:8" s="8" customFormat="1" ht="26.25" customHeight="1">
      <c r="A46" s="68" t="s">
        <v>31</v>
      </c>
      <c r="B46" s="69" t="s">
        <v>4</v>
      </c>
      <c r="C46" s="44">
        <v>1</v>
      </c>
      <c r="D46" s="5">
        <v>286.2</v>
      </c>
      <c r="E46" s="5">
        <f aca="true" t="shared" si="1" ref="E46:E55">C46*D46</f>
        <v>286.2</v>
      </c>
      <c r="F46" s="59" t="s">
        <v>50</v>
      </c>
      <c r="G46" s="63"/>
      <c r="H46" s="11"/>
    </row>
    <row r="47" spans="1:8" s="8" customFormat="1" ht="24.75" customHeight="1">
      <c r="A47" s="68" t="s">
        <v>36</v>
      </c>
      <c r="B47" s="69" t="s">
        <v>6</v>
      </c>
      <c r="C47" s="44">
        <v>2616</v>
      </c>
      <c r="D47" s="5">
        <v>0.025</v>
      </c>
      <c r="E47" s="5">
        <f t="shared" si="1"/>
        <v>65.4</v>
      </c>
      <c r="F47" s="59" t="s">
        <v>50</v>
      </c>
      <c r="G47" s="63"/>
      <c r="H47" s="11"/>
    </row>
    <row r="48" spans="1:8" ht="13.5" customHeight="1">
      <c r="A48" s="65" t="s">
        <v>17</v>
      </c>
      <c r="B48" s="191"/>
      <c r="C48" s="192"/>
      <c r="D48" s="193"/>
      <c r="E48" s="5"/>
      <c r="F48" s="70"/>
      <c r="G48" s="67"/>
      <c r="H48" s="54"/>
    </row>
    <row r="49" spans="1:8" s="8" customFormat="1" ht="23.25" customHeight="1">
      <c r="A49" s="68" t="s">
        <v>65</v>
      </c>
      <c r="B49" s="69" t="s">
        <v>4</v>
      </c>
      <c r="C49" s="44">
        <v>2</v>
      </c>
      <c r="D49" s="5">
        <v>6</v>
      </c>
      <c r="E49" s="5">
        <f t="shared" si="1"/>
        <v>12</v>
      </c>
      <c r="F49" s="70" t="s">
        <v>49</v>
      </c>
      <c r="G49" s="103" t="s">
        <v>103</v>
      </c>
      <c r="H49" s="11"/>
    </row>
    <row r="50" spans="1:8" s="8" customFormat="1" ht="12" customHeight="1">
      <c r="A50" s="159" t="s">
        <v>56</v>
      </c>
      <c r="B50" s="160" t="s">
        <v>5</v>
      </c>
      <c r="C50" s="161">
        <v>335</v>
      </c>
      <c r="D50" s="162">
        <v>0.6</v>
      </c>
      <c r="E50" s="162">
        <f t="shared" si="1"/>
        <v>201</v>
      </c>
      <c r="F50" s="171" t="s">
        <v>49</v>
      </c>
      <c r="G50" s="164"/>
      <c r="H50" s="11"/>
    </row>
    <row r="51" spans="1:8" s="8" customFormat="1" ht="12" customHeight="1">
      <c r="A51" s="68" t="s">
        <v>7</v>
      </c>
      <c r="B51" s="69" t="s">
        <v>28</v>
      </c>
      <c r="C51" s="101" t="s">
        <v>67</v>
      </c>
      <c r="D51" s="5">
        <v>0.7</v>
      </c>
      <c r="E51" s="5">
        <f>60*0.7</f>
        <v>42</v>
      </c>
      <c r="F51" s="70" t="s">
        <v>49</v>
      </c>
      <c r="G51" s="99"/>
      <c r="H51" s="11"/>
    </row>
    <row r="52" spans="1:8" s="8" customFormat="1" ht="12" customHeight="1">
      <c r="A52" s="159" t="s">
        <v>33</v>
      </c>
      <c r="B52" s="160" t="s">
        <v>4</v>
      </c>
      <c r="C52" s="161">
        <v>1</v>
      </c>
      <c r="D52" s="162">
        <v>4</v>
      </c>
      <c r="E52" s="162">
        <f t="shared" si="1"/>
        <v>4</v>
      </c>
      <c r="F52" s="171" t="s">
        <v>49</v>
      </c>
      <c r="G52" s="177"/>
      <c r="H52" s="11"/>
    </row>
    <row r="53" spans="1:8" s="8" customFormat="1" ht="12" customHeight="1">
      <c r="A53" s="68" t="s">
        <v>34</v>
      </c>
      <c r="B53" s="69" t="s">
        <v>35</v>
      </c>
      <c r="C53" s="44">
        <v>4</v>
      </c>
      <c r="D53" s="5">
        <v>3.2</v>
      </c>
      <c r="E53" s="5">
        <f t="shared" si="1"/>
        <v>12.8</v>
      </c>
      <c r="F53" s="70" t="s">
        <v>49</v>
      </c>
      <c r="G53" s="99"/>
      <c r="H53" s="11"/>
    </row>
    <row r="54" spans="1:8" s="8" customFormat="1" ht="22.5">
      <c r="A54" s="68" t="s">
        <v>66</v>
      </c>
      <c r="B54" s="69" t="s">
        <v>4</v>
      </c>
      <c r="C54" s="44">
        <v>16</v>
      </c>
      <c r="D54" s="5">
        <v>1.9</v>
      </c>
      <c r="E54" s="5">
        <f t="shared" si="1"/>
        <v>30.4</v>
      </c>
      <c r="F54" s="70" t="s">
        <v>49</v>
      </c>
      <c r="G54" s="63"/>
      <c r="H54" s="11"/>
    </row>
    <row r="55" spans="1:8" s="8" customFormat="1" ht="12">
      <c r="A55" s="159" t="s">
        <v>104</v>
      </c>
      <c r="B55" s="160" t="s">
        <v>4</v>
      </c>
      <c r="C55" s="161">
        <v>1</v>
      </c>
      <c r="D55" s="162">
        <v>27</v>
      </c>
      <c r="E55" s="162">
        <f t="shared" si="1"/>
        <v>27</v>
      </c>
      <c r="F55" s="171" t="s">
        <v>49</v>
      </c>
      <c r="G55" s="164"/>
      <c r="H55" s="11"/>
    </row>
    <row r="56" spans="1:8" s="8" customFormat="1" ht="12" customHeight="1">
      <c r="A56" s="55"/>
      <c r="B56" s="3"/>
      <c r="C56" s="13"/>
      <c r="D56" s="5"/>
      <c r="E56" s="4"/>
      <c r="F56" s="14"/>
      <c r="G56" s="100"/>
      <c r="H56" s="60"/>
    </row>
    <row r="57" spans="1:8" ht="12.75" customHeight="1">
      <c r="A57" s="109" t="s">
        <v>37</v>
      </c>
      <c r="B57" s="110"/>
      <c r="C57" s="13"/>
      <c r="D57" s="111"/>
      <c r="E57" s="112">
        <v>30</v>
      </c>
      <c r="F57" s="158" t="s">
        <v>49</v>
      </c>
      <c r="G57" s="113"/>
      <c r="H57" s="54"/>
    </row>
    <row r="58" spans="1:8" s="98" customFormat="1" ht="31.5">
      <c r="A58" s="71" t="s">
        <v>62</v>
      </c>
      <c r="B58" s="69"/>
      <c r="C58" s="44"/>
      <c r="D58" s="5"/>
      <c r="E58" s="94">
        <f>SUM(E15:E57)-E46-E47</f>
        <v>1128.3915</v>
      </c>
      <c r="F58" s="95"/>
      <c r="G58" s="96"/>
      <c r="H58" s="97"/>
    </row>
    <row r="59" spans="1:8" s="98" customFormat="1" ht="31.5">
      <c r="A59" s="71" t="s">
        <v>63</v>
      </c>
      <c r="B59" s="43"/>
      <c r="C59" s="44"/>
      <c r="D59" s="5"/>
      <c r="E59" s="94">
        <f>E46+E47</f>
        <v>351.6</v>
      </c>
      <c r="F59" s="95"/>
      <c r="G59" s="96"/>
      <c r="H59" s="97"/>
    </row>
    <row r="60" spans="1:8" ht="15.75">
      <c r="A60" s="72"/>
      <c r="B60" s="73"/>
      <c r="C60" s="74"/>
      <c r="D60" s="38"/>
      <c r="E60" s="39"/>
      <c r="F60" s="39"/>
      <c r="G60" s="75"/>
      <c r="H60" s="93"/>
    </row>
    <row r="61" spans="1:7" s="57" customFormat="1" ht="24" customHeight="1">
      <c r="A61" s="218" t="s">
        <v>20</v>
      </c>
      <c r="B61" s="218"/>
      <c r="C61" s="218"/>
      <c r="D61" s="19"/>
      <c r="F61" s="222" t="s">
        <v>96</v>
      </c>
      <c r="G61" s="222"/>
    </row>
    <row r="62" spans="1:7" s="57" customFormat="1" ht="24" customHeight="1" thickBot="1">
      <c r="A62" s="77" t="s">
        <v>54</v>
      </c>
      <c r="B62" s="78"/>
      <c r="C62" s="78"/>
      <c r="D62" s="19"/>
      <c r="F62" s="76"/>
      <c r="G62" s="46"/>
    </row>
    <row r="63" spans="1:7" s="57" customFormat="1" ht="24" customHeight="1" thickBot="1">
      <c r="A63" s="12"/>
      <c r="B63" s="195" t="s">
        <v>53</v>
      </c>
      <c r="C63" s="196"/>
      <c r="D63" s="196"/>
      <c r="E63" s="196"/>
      <c r="F63" s="196"/>
      <c r="G63" s="196"/>
    </row>
    <row r="65" spans="1:7" s="80" customFormat="1" ht="15.75">
      <c r="A65" s="23" t="s">
        <v>49</v>
      </c>
      <c r="B65" s="194" t="s">
        <v>64</v>
      </c>
      <c r="C65" s="194"/>
      <c r="D65" s="194"/>
      <c r="E65" s="194"/>
      <c r="F65" s="194"/>
      <c r="G65" s="194"/>
    </row>
    <row r="66" spans="1:7" s="80" customFormat="1" ht="15.75">
      <c r="A66" s="23" t="s">
        <v>50</v>
      </c>
      <c r="B66" s="194" t="s">
        <v>52</v>
      </c>
      <c r="C66" s="194"/>
      <c r="D66" s="194"/>
      <c r="E66" s="194"/>
      <c r="F66" s="194"/>
      <c r="G66" s="194"/>
    </row>
    <row r="67" spans="1:7" s="80" customFormat="1" ht="15.75">
      <c r="A67" s="23" t="s">
        <v>51</v>
      </c>
      <c r="B67" s="194" t="s">
        <v>55</v>
      </c>
      <c r="C67" s="194"/>
      <c r="D67" s="194"/>
      <c r="E67" s="194"/>
      <c r="F67" s="194"/>
      <c r="G67" s="194"/>
    </row>
    <row r="68" spans="1:7" s="80" customFormat="1" ht="15.75">
      <c r="A68" s="23"/>
      <c r="B68" s="104"/>
      <c r="C68" s="104"/>
      <c r="D68" s="104"/>
      <c r="E68" s="104"/>
      <c r="F68" s="104"/>
      <c r="G68" s="104"/>
    </row>
    <row r="69" spans="1:7" s="80" customFormat="1" ht="15.75">
      <c r="A69" s="23"/>
      <c r="B69" s="104"/>
      <c r="C69" s="104"/>
      <c r="D69" s="104"/>
      <c r="E69" s="104"/>
      <c r="F69" s="104"/>
      <c r="G69" s="104"/>
    </row>
    <row r="70" spans="1:7" s="80" customFormat="1" ht="15.75">
      <c r="A70" s="23"/>
      <c r="B70" s="104"/>
      <c r="C70" s="104"/>
      <c r="D70" s="104"/>
      <c r="E70" s="104"/>
      <c r="F70" s="104"/>
      <c r="G70" s="104"/>
    </row>
    <row r="71" spans="1:7" s="80" customFormat="1" ht="15.75">
      <c r="A71" s="23"/>
      <c r="B71" s="104"/>
      <c r="C71" s="104"/>
      <c r="D71" s="104"/>
      <c r="E71" s="104"/>
      <c r="F71" s="104"/>
      <c r="G71" s="104"/>
    </row>
    <row r="72" spans="1:7" ht="13.5" thickBot="1">
      <c r="A72" s="8"/>
      <c r="B72" s="10"/>
      <c r="G72" s="8"/>
    </row>
    <row r="73" spans="1:7" ht="18.75">
      <c r="A73" s="219" t="s">
        <v>45</v>
      </c>
      <c r="B73" s="220"/>
      <c r="C73" s="220"/>
      <c r="D73" s="220"/>
      <c r="E73" s="220"/>
      <c r="F73" s="220"/>
      <c r="G73" s="221"/>
    </row>
    <row r="74" spans="1:7" ht="18.75">
      <c r="A74" s="215"/>
      <c r="B74" s="216"/>
      <c r="C74" s="216"/>
      <c r="D74" s="216"/>
      <c r="E74" s="216"/>
      <c r="F74" s="216"/>
      <c r="G74" s="217"/>
    </row>
    <row r="75" spans="1:7" ht="103.5" customHeight="1">
      <c r="A75" s="197" t="s">
        <v>79</v>
      </c>
      <c r="B75" s="198"/>
      <c r="C75" s="198"/>
      <c r="D75" s="198"/>
      <c r="E75" s="198"/>
      <c r="F75" s="198"/>
      <c r="G75" s="199"/>
    </row>
    <row r="76" spans="1:7" ht="27" customHeight="1">
      <c r="A76" s="185" t="s">
        <v>80</v>
      </c>
      <c r="B76" s="186"/>
      <c r="C76" s="186"/>
      <c r="D76" s="186"/>
      <c r="E76" s="186"/>
      <c r="F76" s="186"/>
      <c r="G76" s="187"/>
    </row>
    <row r="77" spans="1:7" ht="105" customHeight="1" thickBot="1">
      <c r="A77" s="188" t="s">
        <v>81</v>
      </c>
      <c r="B77" s="189"/>
      <c r="C77" s="189"/>
      <c r="D77" s="189"/>
      <c r="E77" s="189"/>
      <c r="F77" s="189"/>
      <c r="G77" s="190"/>
    </row>
    <row r="78" spans="1:7" s="80" customFormat="1" ht="15">
      <c r="A78" s="180"/>
      <c r="B78" s="180"/>
      <c r="C78" s="180"/>
      <c r="D78" s="180"/>
      <c r="E78" s="180"/>
      <c r="F78" s="180"/>
      <c r="G78" s="180"/>
    </row>
    <row r="79" spans="2:6" s="80" customFormat="1" ht="16.5" thickBot="1">
      <c r="B79" s="81"/>
      <c r="C79" s="82"/>
      <c r="D79" s="83"/>
      <c r="E79" s="84"/>
      <c r="F79" s="84"/>
    </row>
    <row r="80" spans="1:7" ht="15.75" thickBot="1">
      <c r="A80" s="81" t="s">
        <v>57</v>
      </c>
      <c r="B80" s="202" t="s">
        <v>43</v>
      </c>
      <c r="C80" s="203"/>
      <c r="D80" s="203"/>
      <c r="E80" s="204"/>
      <c r="F80" s="205"/>
      <c r="G80" s="206"/>
    </row>
    <row r="81" spans="1:7" ht="13.5" thickBot="1">
      <c r="A81" s="8"/>
      <c r="B81" s="181" t="s">
        <v>44</v>
      </c>
      <c r="C81" s="184"/>
      <c r="D81" s="181"/>
      <c r="E81" s="207"/>
      <c r="F81" s="208"/>
      <c r="G81" s="209"/>
    </row>
    <row r="82" spans="1:7" ht="12.75">
      <c r="A82" s="8"/>
      <c r="C82" s="85"/>
      <c r="D82" s="200" t="s">
        <v>22</v>
      </c>
      <c r="E82" s="200"/>
      <c r="F82" s="201" t="s">
        <v>23</v>
      </c>
      <c r="G82" s="201"/>
    </row>
    <row r="83" spans="1:2" ht="12.75">
      <c r="A83" s="22"/>
      <c r="B83" s="86"/>
    </row>
    <row r="84" spans="1:7" ht="12.75">
      <c r="A84" s="57"/>
      <c r="B84" s="46"/>
      <c r="C84" s="87"/>
      <c r="G84" s="57"/>
    </row>
    <row r="85" spans="1:5" ht="15" customHeight="1">
      <c r="A85" s="22"/>
      <c r="B85" s="22"/>
      <c r="C85" s="81"/>
      <c r="D85" s="81"/>
      <c r="E85" s="81"/>
    </row>
    <row r="86" spans="1:2" ht="12.75">
      <c r="A86" s="22"/>
      <c r="B86" s="86"/>
    </row>
    <row r="87" spans="1:2" ht="12.75">
      <c r="A87" s="22"/>
      <c r="B87" s="86"/>
    </row>
    <row r="88" spans="1:2" ht="12.75">
      <c r="A88" s="22"/>
      <c r="B88" s="86"/>
    </row>
    <row r="89" spans="1:2" ht="12.75">
      <c r="A89" s="22"/>
      <c r="B89" s="86"/>
    </row>
    <row r="90" spans="1:2" ht="12.75">
      <c r="A90" s="22"/>
      <c r="B90" s="86"/>
    </row>
    <row r="91" spans="1:2" ht="12.75">
      <c r="A91" s="22"/>
      <c r="B91" s="86"/>
    </row>
    <row r="92" spans="1:2" ht="12.75">
      <c r="A92" s="22"/>
      <c r="B92" s="86"/>
    </row>
    <row r="93" spans="1:2" ht="12.75">
      <c r="A93" s="22"/>
      <c r="B93" s="86"/>
    </row>
    <row r="94" spans="1:2" ht="12.75">
      <c r="A94" s="22"/>
      <c r="B94" s="86"/>
    </row>
    <row r="95" spans="1:2" ht="12.75">
      <c r="A95" s="22"/>
      <c r="B95" s="86"/>
    </row>
    <row r="96" spans="1:2" ht="12.75">
      <c r="A96" s="22"/>
      <c r="B96" s="86"/>
    </row>
    <row r="97" spans="1:2" ht="12.75">
      <c r="A97" s="22"/>
      <c r="B97" s="86"/>
    </row>
    <row r="98" spans="1:2" ht="12.75">
      <c r="A98" s="22"/>
      <c r="B98" s="86"/>
    </row>
    <row r="99" spans="1:2" ht="12.75">
      <c r="A99" s="22"/>
      <c r="B99" s="86"/>
    </row>
    <row r="100" spans="1:2" ht="12.75">
      <c r="A100" s="22"/>
      <c r="B100" s="86"/>
    </row>
    <row r="101" spans="1:2" ht="12.75">
      <c r="A101" s="22"/>
      <c r="B101" s="86"/>
    </row>
    <row r="102" spans="1:2" ht="12.75">
      <c r="A102" s="22"/>
      <c r="B102" s="86"/>
    </row>
    <row r="103" spans="1:2" ht="12.75">
      <c r="A103" s="22"/>
      <c r="B103" s="86"/>
    </row>
    <row r="104" spans="1:2" ht="12.75">
      <c r="A104" s="22"/>
      <c r="B104" s="86"/>
    </row>
    <row r="105" spans="1:2" ht="12.75">
      <c r="A105" s="22"/>
      <c r="B105" s="86"/>
    </row>
    <row r="106" spans="1:2" ht="12.75">
      <c r="A106" s="22"/>
      <c r="B106" s="86"/>
    </row>
    <row r="107" spans="1:2" ht="12.75">
      <c r="A107" s="22"/>
      <c r="B107" s="86"/>
    </row>
    <row r="108" spans="1:2" ht="12.75">
      <c r="A108" s="22"/>
      <c r="B108" s="86"/>
    </row>
    <row r="109" spans="1:2" ht="12.75">
      <c r="A109" s="22"/>
      <c r="B109" s="86"/>
    </row>
    <row r="110" spans="1:2" ht="12.75">
      <c r="A110" s="22"/>
      <c r="B110" s="86"/>
    </row>
    <row r="111" spans="1:2" ht="12.75">
      <c r="A111" s="22"/>
      <c r="B111" s="86"/>
    </row>
    <row r="112" spans="1:2" ht="12.75">
      <c r="A112" s="22"/>
      <c r="B112" s="86"/>
    </row>
    <row r="113" spans="1:2" ht="12.75">
      <c r="A113" s="22"/>
      <c r="B113" s="86"/>
    </row>
    <row r="114" spans="1:2" ht="12.75">
      <c r="A114" s="22"/>
      <c r="B114" s="86"/>
    </row>
    <row r="115" spans="1:2" ht="12.75">
      <c r="A115" s="22"/>
      <c r="B115" s="86"/>
    </row>
    <row r="116" spans="1:2" ht="12.75">
      <c r="A116" s="22"/>
      <c r="B116" s="86"/>
    </row>
    <row r="117" spans="1:2" ht="12.75">
      <c r="A117" s="22"/>
      <c r="B117" s="86"/>
    </row>
    <row r="118" spans="1:2" ht="12.75">
      <c r="A118" s="22"/>
      <c r="B118" s="86"/>
    </row>
    <row r="119" spans="1:2" ht="12.75">
      <c r="A119" s="22"/>
      <c r="B119" s="86"/>
    </row>
    <row r="120" spans="1:2" ht="12.75">
      <c r="A120" s="22"/>
      <c r="B120" s="86"/>
    </row>
    <row r="121" spans="1:2" ht="12.75">
      <c r="A121" s="22"/>
      <c r="B121" s="86"/>
    </row>
    <row r="122" spans="1:2" ht="12.75">
      <c r="A122" s="22"/>
      <c r="B122" s="86"/>
    </row>
    <row r="123" spans="1:2" ht="12.75">
      <c r="A123" s="22"/>
      <c r="B123" s="86"/>
    </row>
    <row r="124" spans="1:2" ht="12.75">
      <c r="A124" s="22"/>
      <c r="B124" s="86"/>
    </row>
    <row r="125" spans="1:2" ht="12.75">
      <c r="A125" s="22"/>
      <c r="B125" s="86"/>
    </row>
    <row r="126" spans="1:2" ht="12.75">
      <c r="A126" s="22"/>
      <c r="B126" s="86"/>
    </row>
    <row r="127" spans="1:2" ht="12.75">
      <c r="A127" s="22"/>
      <c r="B127" s="86"/>
    </row>
    <row r="128" spans="1:2" ht="12.75">
      <c r="A128" s="22"/>
      <c r="B128" s="86"/>
    </row>
    <row r="129" spans="1:2" ht="12.75">
      <c r="A129" s="22"/>
      <c r="B129" s="86"/>
    </row>
    <row r="130" spans="1:2" ht="12.75">
      <c r="A130" s="22"/>
      <c r="B130" s="86"/>
    </row>
    <row r="131" spans="1:2" ht="12.75">
      <c r="A131" s="22"/>
      <c r="B131" s="86"/>
    </row>
    <row r="132" spans="1:2" ht="12.75">
      <c r="A132" s="22"/>
      <c r="B132" s="86"/>
    </row>
    <row r="133" spans="1:2" ht="12.75">
      <c r="A133" s="22"/>
      <c r="B133" s="86"/>
    </row>
    <row r="134" spans="1:2" ht="12.75">
      <c r="A134" s="22"/>
      <c r="B134" s="86"/>
    </row>
    <row r="135" spans="1:2" ht="12.75">
      <c r="A135" s="22"/>
      <c r="B135" s="86"/>
    </row>
    <row r="136" spans="1:2" ht="12.75">
      <c r="A136" s="22"/>
      <c r="B136" s="86"/>
    </row>
    <row r="137" spans="1:2" ht="12.75">
      <c r="A137" s="22"/>
      <c r="B137" s="86"/>
    </row>
    <row r="138" spans="1:2" ht="12.75">
      <c r="A138" s="22"/>
      <c r="B138" s="86"/>
    </row>
    <row r="139" spans="1:2" ht="12.75">
      <c r="A139" s="22"/>
      <c r="B139" s="86"/>
    </row>
    <row r="140" spans="1:2" ht="12.75">
      <c r="A140" s="22"/>
      <c r="B140" s="86"/>
    </row>
    <row r="141" spans="1:2" ht="12.75">
      <c r="A141" s="22"/>
      <c r="B141" s="86"/>
    </row>
    <row r="142" spans="1:2" ht="12.75">
      <c r="A142" s="22"/>
      <c r="B142" s="86"/>
    </row>
    <row r="143" spans="1:2" ht="12.75">
      <c r="A143" s="22"/>
      <c r="B143" s="86"/>
    </row>
    <row r="144" spans="1:2" ht="12.75">
      <c r="A144" s="22"/>
      <c r="B144" s="86"/>
    </row>
    <row r="145" spans="1:2" ht="12.75">
      <c r="A145" s="22"/>
      <c r="B145" s="86"/>
    </row>
    <row r="146" spans="1:2" ht="12.75">
      <c r="A146" s="22"/>
      <c r="B146" s="86"/>
    </row>
    <row r="147" spans="1:2" ht="12.75">
      <c r="A147" s="22"/>
      <c r="B147" s="86"/>
    </row>
    <row r="148" spans="1:2" ht="12.75">
      <c r="A148" s="22"/>
      <c r="B148" s="86"/>
    </row>
    <row r="149" spans="1:2" ht="12.75">
      <c r="A149" s="22"/>
      <c r="B149" s="86"/>
    </row>
    <row r="150" spans="1:2" ht="12.75">
      <c r="A150" s="22"/>
      <c r="B150" s="86"/>
    </row>
    <row r="151" spans="1:2" ht="12.75">
      <c r="A151" s="22"/>
      <c r="B151" s="86"/>
    </row>
    <row r="152" spans="1:2" ht="12.75">
      <c r="A152" s="22"/>
      <c r="B152" s="86"/>
    </row>
    <row r="153" spans="1:2" ht="12.75">
      <c r="A153" s="22"/>
      <c r="B153" s="86"/>
    </row>
    <row r="154" spans="1:2" ht="12.75">
      <c r="A154" s="22"/>
      <c r="B154" s="86"/>
    </row>
    <row r="155" spans="1:2" ht="12.75">
      <c r="A155" s="22"/>
      <c r="B155" s="86"/>
    </row>
    <row r="156" spans="1:2" ht="12.75">
      <c r="A156" s="22"/>
      <c r="B156" s="86"/>
    </row>
    <row r="157" spans="1:2" ht="12.75">
      <c r="A157" s="22"/>
      <c r="B157" s="86"/>
    </row>
    <row r="158" spans="1:2" ht="12.75">
      <c r="A158" s="22"/>
      <c r="B158" s="86"/>
    </row>
    <row r="159" spans="1:2" ht="12.75">
      <c r="A159" s="22"/>
      <c r="B159" s="86"/>
    </row>
    <row r="160" spans="1:2" ht="12.75">
      <c r="A160" s="22"/>
      <c r="B160" s="86"/>
    </row>
    <row r="161" spans="1:2" ht="12.75">
      <c r="A161" s="22"/>
      <c r="B161" s="86"/>
    </row>
    <row r="162" spans="1:2" ht="12.75">
      <c r="A162" s="22"/>
      <c r="B162" s="86"/>
    </row>
    <row r="163" spans="1:2" ht="12.75">
      <c r="A163" s="22"/>
      <c r="B163" s="86"/>
    </row>
    <row r="164" spans="1:2" ht="12.75">
      <c r="A164" s="22"/>
      <c r="B164" s="86"/>
    </row>
    <row r="165" spans="1:2" ht="12.75">
      <c r="A165" s="22"/>
      <c r="B165" s="86"/>
    </row>
    <row r="166" spans="1:2" ht="12.75">
      <c r="A166" s="22"/>
      <c r="B166" s="86"/>
    </row>
    <row r="167" spans="1:2" ht="12.75">
      <c r="A167" s="22"/>
      <c r="B167" s="86"/>
    </row>
    <row r="168" spans="1:2" ht="12.75">
      <c r="A168" s="22"/>
      <c r="B168" s="86"/>
    </row>
    <row r="169" spans="1:2" ht="12.75">
      <c r="A169" s="22"/>
      <c r="B169" s="86"/>
    </row>
    <row r="170" spans="1:2" ht="12.75">
      <c r="A170" s="22"/>
      <c r="B170" s="86"/>
    </row>
    <row r="171" spans="1:2" ht="12.75">
      <c r="A171" s="22"/>
      <c r="B171" s="86"/>
    </row>
    <row r="172" spans="1:2" ht="12.75">
      <c r="A172" s="22"/>
      <c r="B172" s="86"/>
    </row>
    <row r="173" spans="1:2" ht="12.75">
      <c r="A173" s="22"/>
      <c r="B173" s="86"/>
    </row>
    <row r="174" spans="1:2" ht="12.75">
      <c r="A174" s="22"/>
      <c r="B174" s="86"/>
    </row>
    <row r="175" spans="1:2" ht="12.75">
      <c r="A175" s="22"/>
      <c r="B175" s="86"/>
    </row>
    <row r="176" spans="1:2" ht="12.75">
      <c r="A176" s="22"/>
      <c r="B176" s="86"/>
    </row>
    <row r="177" spans="1:2" ht="12.75">
      <c r="A177" s="22"/>
      <c r="B177" s="86"/>
    </row>
    <row r="178" spans="1:2" ht="12.75">
      <c r="A178" s="22"/>
      <c r="B178" s="86"/>
    </row>
    <row r="179" spans="1:2" ht="12.75">
      <c r="A179" s="22"/>
      <c r="B179" s="86"/>
    </row>
    <row r="180" spans="1:2" ht="12.75">
      <c r="A180" s="22"/>
      <c r="B180" s="86"/>
    </row>
    <row r="181" spans="1:2" ht="12.75">
      <c r="A181" s="22"/>
      <c r="B181" s="86"/>
    </row>
    <row r="182" spans="1:2" ht="12.75">
      <c r="A182" s="22"/>
      <c r="B182" s="86"/>
    </row>
    <row r="183" spans="1:2" ht="12.75">
      <c r="A183" s="22"/>
      <c r="B183" s="86"/>
    </row>
    <row r="184" spans="1:2" ht="12.75">
      <c r="A184" s="22"/>
      <c r="B184" s="86"/>
    </row>
    <row r="185" spans="1:2" ht="12.75">
      <c r="A185" s="22"/>
      <c r="B185" s="86"/>
    </row>
    <row r="186" spans="1:2" ht="12.75">
      <c r="A186" s="22"/>
      <c r="B186" s="86"/>
    </row>
    <row r="187" spans="1:2" ht="12.75">
      <c r="A187" s="22"/>
      <c r="B187" s="86"/>
    </row>
    <row r="188" spans="1:2" ht="12.75">
      <c r="A188" s="22"/>
      <c r="B188" s="86"/>
    </row>
    <row r="189" spans="1:2" ht="12.75">
      <c r="A189" s="22"/>
      <c r="B189" s="86"/>
    </row>
    <row r="190" spans="1:2" ht="12.75">
      <c r="A190" s="22"/>
      <c r="B190" s="86"/>
    </row>
    <row r="191" spans="1:2" ht="12.75">
      <c r="A191" s="22"/>
      <c r="B191" s="86"/>
    </row>
    <row r="192" spans="1:2" ht="12.75">
      <c r="A192" s="22"/>
      <c r="B192" s="86"/>
    </row>
    <row r="193" spans="1:2" ht="12.75">
      <c r="A193" s="22"/>
      <c r="B193" s="86"/>
    </row>
    <row r="194" spans="1:2" ht="12.75">
      <c r="A194" s="22"/>
      <c r="B194" s="86"/>
    </row>
    <row r="195" spans="1:2" ht="12.75">
      <c r="A195" s="22"/>
      <c r="B195" s="86"/>
    </row>
    <row r="196" spans="1:2" ht="12.75">
      <c r="A196" s="22"/>
      <c r="B196" s="86"/>
    </row>
    <row r="197" spans="1:2" ht="12.75">
      <c r="A197" s="22"/>
      <c r="B197" s="86"/>
    </row>
    <row r="198" spans="1:2" ht="12.75">
      <c r="A198" s="22"/>
      <c r="B198" s="86"/>
    </row>
    <row r="199" spans="1:2" ht="12.75">
      <c r="A199" s="22"/>
      <c r="B199" s="86"/>
    </row>
    <row r="200" spans="1:2" ht="12.75">
      <c r="A200" s="22"/>
      <c r="B200" s="86"/>
    </row>
    <row r="201" spans="1:2" ht="12.75">
      <c r="A201" s="22"/>
      <c r="B201" s="86"/>
    </row>
    <row r="202" spans="1:2" ht="12.75">
      <c r="A202" s="22"/>
      <c r="B202" s="86"/>
    </row>
    <row r="203" spans="1:2" ht="12.75">
      <c r="A203" s="22"/>
      <c r="B203" s="86"/>
    </row>
  </sheetData>
  <sheetProtection/>
  <autoFilter ref="A12:G59"/>
  <mergeCells count="28">
    <mergeCell ref="A74:G74"/>
    <mergeCell ref="A61:C61"/>
    <mergeCell ref="B48:D48"/>
    <mergeCell ref="B65:G65"/>
    <mergeCell ref="A73:G73"/>
    <mergeCell ref="F61:G61"/>
    <mergeCell ref="A2:G2"/>
    <mergeCell ref="A4:G4"/>
    <mergeCell ref="A5:G5"/>
    <mergeCell ref="A9:G9"/>
    <mergeCell ref="B6:E6"/>
    <mergeCell ref="A7:G7"/>
    <mergeCell ref="D82:E82"/>
    <mergeCell ref="F82:G82"/>
    <mergeCell ref="B80:E80"/>
    <mergeCell ref="F80:G80"/>
    <mergeCell ref="D81:E81"/>
    <mergeCell ref="F81:G81"/>
    <mergeCell ref="A13:B13"/>
    <mergeCell ref="A78:G78"/>
    <mergeCell ref="B81:C81"/>
    <mergeCell ref="A76:G76"/>
    <mergeCell ref="A77:G77"/>
    <mergeCell ref="B33:D33"/>
    <mergeCell ref="B67:G67"/>
    <mergeCell ref="B63:G63"/>
    <mergeCell ref="A75:G75"/>
    <mergeCell ref="B66:G66"/>
  </mergeCells>
  <printOptions/>
  <pageMargins left="0.9448818897637796" right="0.35433070866141736" top="0.1968503937007874" bottom="0.1968503937007874" header="0.1968503937007874" footer="0.1968503937007874"/>
  <pageSetup horizontalDpi="600" verticalDpi="600" orientation="portrait" paperSize="9" scale="85" r:id="rId1"/>
  <ignoredErrors>
    <ignoredError sqref="E5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PageLayoutView="0" workbookViewId="0" topLeftCell="A1">
      <selection activeCell="T60" sqref="T60"/>
    </sheetView>
  </sheetViews>
  <sheetFormatPr defaultColWidth="9.00390625" defaultRowHeight="12.75"/>
  <cols>
    <col min="1" max="1" width="45.625" style="16" customWidth="1"/>
    <col min="2" max="2" width="9.375" style="17" bestFit="1" customWidth="1"/>
    <col min="3" max="3" width="8.125" style="18" customWidth="1"/>
    <col min="4" max="4" width="11.125" style="19" customWidth="1"/>
    <col min="5" max="5" width="10.00390625" style="126" customWidth="1"/>
    <col min="6" max="6" width="18.875" style="146" customWidth="1"/>
    <col min="7" max="7" width="9.375" style="124" bestFit="1" customWidth="1"/>
    <col min="8" max="13" width="9.125" style="124" customWidth="1"/>
    <col min="14" max="14" width="10.00390625" style="124" bestFit="1" customWidth="1"/>
    <col min="15" max="16384" width="9.125" style="124" customWidth="1"/>
  </cols>
  <sheetData>
    <row r="1" spans="1:6" ht="12.75">
      <c r="A1" s="224" t="s">
        <v>83</v>
      </c>
      <c r="B1" s="224"/>
      <c r="C1" s="224"/>
      <c r="D1" s="224"/>
      <c r="E1" s="224"/>
      <c r="F1" s="224"/>
    </row>
    <row r="2" spans="1:9" ht="15.75" customHeight="1">
      <c r="A2" s="224" t="s">
        <v>84</v>
      </c>
      <c r="B2" s="224"/>
      <c r="C2" s="224"/>
      <c r="D2" s="224"/>
      <c r="E2" s="224"/>
      <c r="F2" s="224"/>
      <c r="I2" s="161">
        <v>2616</v>
      </c>
    </row>
    <row r="3" spans="1:6" s="125" customFormat="1" ht="15.75">
      <c r="A3" s="224" t="s">
        <v>85</v>
      </c>
      <c r="B3" s="224"/>
      <c r="C3" s="224"/>
      <c r="D3" s="224"/>
      <c r="E3" s="224"/>
      <c r="F3" s="224"/>
    </row>
    <row r="4" spans="1:6" s="125" customFormat="1" ht="15.75">
      <c r="A4" s="224" t="s">
        <v>86</v>
      </c>
      <c r="B4" s="224"/>
      <c r="C4" s="224"/>
      <c r="D4" s="224"/>
      <c r="E4" s="224"/>
      <c r="F4" s="224"/>
    </row>
    <row r="5" spans="1:7" s="127" customFormat="1" ht="18" customHeight="1">
      <c r="A5" s="212" t="s">
        <v>87</v>
      </c>
      <c r="B5" s="212"/>
      <c r="C5" s="212"/>
      <c r="D5" s="212"/>
      <c r="E5" s="212"/>
      <c r="F5" s="212"/>
      <c r="G5" s="128"/>
    </row>
    <row r="6" spans="1:7" s="127" customFormat="1" ht="18" customHeight="1">
      <c r="A6" s="212" t="s">
        <v>94</v>
      </c>
      <c r="B6" s="212"/>
      <c r="C6" s="212"/>
      <c r="D6" s="212"/>
      <c r="E6" s="212"/>
      <c r="F6" s="212"/>
      <c r="G6" s="128"/>
    </row>
    <row r="7" spans="1:7" s="129" customFormat="1" ht="18" customHeight="1">
      <c r="A7" s="25" t="s">
        <v>48</v>
      </c>
      <c r="B7" s="214" t="s">
        <v>57</v>
      </c>
      <c r="C7" s="214"/>
      <c r="D7" s="214"/>
      <c r="E7" s="214"/>
      <c r="F7" s="78"/>
      <c r="G7" s="33"/>
    </row>
    <row r="8" spans="1:7" s="131" customFormat="1" ht="18" customHeight="1">
      <c r="A8" s="212" t="s">
        <v>95</v>
      </c>
      <c r="B8" s="212"/>
      <c r="C8" s="212"/>
      <c r="D8" s="212"/>
      <c r="E8" s="212"/>
      <c r="F8" s="212"/>
      <c r="G8" s="130"/>
    </row>
    <row r="9" spans="1:7" s="46" customFormat="1" ht="69.75" customHeight="1">
      <c r="A9" s="42" t="s">
        <v>2</v>
      </c>
      <c r="B9" s="43" t="s">
        <v>26</v>
      </c>
      <c r="C9" s="44" t="s">
        <v>27</v>
      </c>
      <c r="D9" s="5" t="s">
        <v>21</v>
      </c>
      <c r="E9" s="42" t="s">
        <v>60</v>
      </c>
      <c r="F9" s="149" t="s">
        <v>82</v>
      </c>
      <c r="G9" s="45"/>
    </row>
    <row r="10" spans="1:7" s="51" customFormat="1" ht="14.25" customHeight="1">
      <c r="A10" s="47">
        <v>1</v>
      </c>
      <c r="B10" s="48">
        <v>2</v>
      </c>
      <c r="C10" s="49">
        <v>3</v>
      </c>
      <c r="D10" s="49">
        <v>4</v>
      </c>
      <c r="E10" s="49">
        <v>5</v>
      </c>
      <c r="F10" s="150">
        <v>6</v>
      </c>
      <c r="G10" s="50"/>
    </row>
    <row r="11" spans="1:7" ht="13.5" customHeight="1">
      <c r="A11" s="182" t="s">
        <v>8</v>
      </c>
      <c r="B11" s="183"/>
      <c r="C11" s="13"/>
      <c r="D11" s="5"/>
      <c r="E11" s="52"/>
      <c r="F11" s="132"/>
      <c r="G11" s="133"/>
    </row>
    <row r="12" spans="1:7" ht="2.25" customHeight="1" hidden="1">
      <c r="A12" s="55" t="s">
        <v>12</v>
      </c>
      <c r="B12" s="9"/>
      <c r="C12" s="13"/>
      <c r="D12" s="5"/>
      <c r="E12" s="52"/>
      <c r="F12" s="151"/>
      <c r="G12" s="133"/>
    </row>
    <row r="13" spans="1:7" s="135" customFormat="1" ht="12.75" customHeight="1" hidden="1">
      <c r="A13" s="68" t="s">
        <v>68</v>
      </c>
      <c r="B13" s="69" t="s">
        <v>6</v>
      </c>
      <c r="C13" s="44">
        <v>1</v>
      </c>
      <c r="D13" s="5"/>
      <c r="E13" s="5">
        <f aca="true" t="shared" si="0" ref="E13:E54">C13*D13</f>
        <v>0</v>
      </c>
      <c r="F13" s="67"/>
      <c r="G13" s="134"/>
    </row>
    <row r="14" spans="1:7" s="137" customFormat="1" ht="12.75" customHeight="1" hidden="1">
      <c r="A14" s="68" t="s">
        <v>70</v>
      </c>
      <c r="B14" s="69" t="s">
        <v>5</v>
      </c>
      <c r="C14" s="44">
        <v>4</v>
      </c>
      <c r="D14" s="5"/>
      <c r="E14" s="5">
        <f t="shared" si="0"/>
        <v>0</v>
      </c>
      <c r="F14" s="67"/>
      <c r="G14" s="136"/>
    </row>
    <row r="15" spans="1:7" s="137" customFormat="1" ht="12.75" customHeight="1" hidden="1">
      <c r="A15" s="68" t="s">
        <v>72</v>
      </c>
      <c r="B15" s="69" t="s">
        <v>4</v>
      </c>
      <c r="C15" s="44">
        <v>2</v>
      </c>
      <c r="D15" s="5">
        <v>1.2</v>
      </c>
      <c r="E15" s="5">
        <f t="shared" si="0"/>
        <v>2.4</v>
      </c>
      <c r="F15" s="67"/>
      <c r="G15" s="136"/>
    </row>
    <row r="16" spans="1:7" s="16" customFormat="1" ht="14.25" customHeight="1">
      <c r="A16" s="55" t="s">
        <v>9</v>
      </c>
      <c r="B16" s="3"/>
      <c r="C16" s="6"/>
      <c r="D16" s="5"/>
      <c r="E16" s="5"/>
      <c r="F16" s="152"/>
      <c r="G16" s="56"/>
    </row>
    <row r="17" spans="1:7" s="16" customFormat="1" ht="12" customHeight="1" hidden="1">
      <c r="A17" s="68" t="s">
        <v>39</v>
      </c>
      <c r="B17" s="69" t="s">
        <v>4</v>
      </c>
      <c r="C17" s="44">
        <v>6</v>
      </c>
      <c r="D17" s="5">
        <v>15</v>
      </c>
      <c r="E17" s="5">
        <f t="shared" si="0"/>
        <v>90</v>
      </c>
      <c r="F17" s="153"/>
      <c r="G17" s="56"/>
    </row>
    <row r="18" spans="1:7" s="16" customFormat="1" ht="11.25" customHeight="1" hidden="1">
      <c r="A18" s="68" t="s">
        <v>29</v>
      </c>
      <c r="B18" s="69" t="s">
        <v>4</v>
      </c>
      <c r="C18" s="44">
        <v>4</v>
      </c>
      <c r="D18" s="5">
        <v>19.5</v>
      </c>
      <c r="E18" s="5">
        <f t="shared" si="0"/>
        <v>78</v>
      </c>
      <c r="F18" s="153"/>
      <c r="G18" s="56"/>
    </row>
    <row r="19" spans="1:7" s="16" customFormat="1" ht="12" customHeight="1" hidden="1">
      <c r="A19" s="68" t="s">
        <v>32</v>
      </c>
      <c r="B19" s="69" t="s">
        <v>6</v>
      </c>
      <c r="C19" s="44">
        <v>10</v>
      </c>
      <c r="D19" s="5">
        <v>0.5</v>
      </c>
      <c r="E19" s="5">
        <f t="shared" si="0"/>
        <v>5</v>
      </c>
      <c r="F19" s="152"/>
      <c r="G19" s="56"/>
    </row>
    <row r="20" spans="1:7" s="16" customFormat="1" ht="12" customHeight="1">
      <c r="A20" s="159" t="s">
        <v>108</v>
      </c>
      <c r="B20" s="160"/>
      <c r="C20" s="161"/>
      <c r="D20" s="162" t="s">
        <v>110</v>
      </c>
      <c r="E20" s="162"/>
      <c r="F20" s="179" t="s">
        <v>109</v>
      </c>
      <c r="G20" s="56"/>
    </row>
    <row r="21" spans="1:7" s="98" customFormat="1" ht="1.5" customHeight="1" hidden="1">
      <c r="A21" s="55" t="s">
        <v>10</v>
      </c>
      <c r="B21" s="9"/>
      <c r="C21" s="6"/>
      <c r="D21" s="5"/>
      <c r="E21" s="5"/>
      <c r="F21" s="64"/>
      <c r="G21" s="138"/>
    </row>
    <row r="22" spans="1:7" s="140" customFormat="1" ht="12" customHeight="1" hidden="1">
      <c r="A22" s="68" t="s">
        <v>99</v>
      </c>
      <c r="B22" s="69" t="s">
        <v>6</v>
      </c>
      <c r="C22" s="44">
        <v>1</v>
      </c>
      <c r="D22" s="5">
        <v>1.5</v>
      </c>
      <c r="E22" s="5">
        <f>C22*D22</f>
        <v>1.5</v>
      </c>
      <c r="F22" s="64"/>
      <c r="G22" s="139"/>
    </row>
    <row r="23" spans="1:7" s="140" customFormat="1" ht="12.75" customHeight="1" hidden="1">
      <c r="A23" s="68" t="s">
        <v>98</v>
      </c>
      <c r="B23" s="69" t="s">
        <v>5</v>
      </c>
      <c r="C23" s="44">
        <v>12</v>
      </c>
      <c r="D23" s="5">
        <v>0.8</v>
      </c>
      <c r="E23" s="5">
        <f t="shared" si="0"/>
        <v>9.600000000000001</v>
      </c>
      <c r="F23" s="67"/>
      <c r="G23" s="141"/>
    </row>
    <row r="24" spans="1:7" s="140" customFormat="1" ht="18.75" customHeight="1" hidden="1">
      <c r="A24" s="68" t="s">
        <v>100</v>
      </c>
      <c r="B24" s="69" t="s">
        <v>4</v>
      </c>
      <c r="C24" s="44">
        <v>1</v>
      </c>
      <c r="D24" s="5"/>
      <c r="E24" s="5"/>
      <c r="F24" s="67"/>
      <c r="G24" s="141"/>
    </row>
    <row r="25" spans="1:7" s="140" customFormat="1" ht="12.75" customHeight="1" hidden="1">
      <c r="A25" s="68" t="s">
        <v>101</v>
      </c>
      <c r="B25" s="69" t="s">
        <v>6</v>
      </c>
      <c r="C25" s="44">
        <v>6</v>
      </c>
      <c r="D25" s="5">
        <v>1.1</v>
      </c>
      <c r="E25" s="5">
        <f t="shared" si="0"/>
        <v>6.6000000000000005</v>
      </c>
      <c r="F25" s="67"/>
      <c r="G25" s="139"/>
    </row>
    <row r="26" spans="1:7" s="140" customFormat="1" ht="13.5" customHeight="1">
      <c r="A26" s="55" t="s">
        <v>11</v>
      </c>
      <c r="B26" s="3"/>
      <c r="C26" s="6"/>
      <c r="D26" s="5"/>
      <c r="E26" s="5"/>
      <c r="F26" s="64"/>
      <c r="G26" s="139"/>
    </row>
    <row r="27" spans="1:7" s="140" customFormat="1" ht="0.75" customHeight="1">
      <c r="A27" s="68" t="s">
        <v>13</v>
      </c>
      <c r="B27" s="69" t="s">
        <v>4</v>
      </c>
      <c r="C27" s="44">
        <v>4</v>
      </c>
      <c r="D27" s="5">
        <v>14</v>
      </c>
      <c r="E27" s="5">
        <f t="shared" si="0"/>
        <v>56</v>
      </c>
      <c r="F27" s="64"/>
      <c r="G27" s="139"/>
    </row>
    <row r="28" spans="1:7" s="140" customFormat="1" ht="17.25" customHeight="1">
      <c r="A28" s="68" t="s">
        <v>74</v>
      </c>
      <c r="B28" s="69" t="s">
        <v>4</v>
      </c>
      <c r="C28" s="44">
        <v>3</v>
      </c>
      <c r="D28" s="5">
        <v>0.8</v>
      </c>
      <c r="E28" s="5">
        <f t="shared" si="0"/>
        <v>2.4000000000000004</v>
      </c>
      <c r="F28" s="179" t="s">
        <v>109</v>
      </c>
      <c r="G28" s="139"/>
    </row>
    <row r="29" spans="1:7" s="140" customFormat="1" ht="1.5" customHeight="1" hidden="1">
      <c r="A29" s="68" t="s">
        <v>41</v>
      </c>
      <c r="B29" s="69" t="s">
        <v>4</v>
      </c>
      <c r="C29" s="44">
        <v>4</v>
      </c>
      <c r="D29" s="5">
        <v>2.8</v>
      </c>
      <c r="E29" s="5">
        <f t="shared" si="0"/>
        <v>11.2</v>
      </c>
      <c r="F29" s="154"/>
      <c r="G29" s="139"/>
    </row>
    <row r="30" spans="1:7" s="10" customFormat="1" ht="15" customHeight="1" hidden="1">
      <c r="A30" s="68" t="s">
        <v>76</v>
      </c>
      <c r="B30" s="69" t="s">
        <v>4</v>
      </c>
      <c r="C30" s="44">
        <v>1</v>
      </c>
      <c r="D30" s="5">
        <v>15</v>
      </c>
      <c r="E30" s="5">
        <f t="shared" si="0"/>
        <v>15</v>
      </c>
      <c r="F30" s="155"/>
      <c r="G30" s="61"/>
    </row>
    <row r="31" spans="1:7" s="10" customFormat="1" ht="18" customHeight="1">
      <c r="A31" s="65" t="s">
        <v>14</v>
      </c>
      <c r="B31" s="9"/>
      <c r="C31" s="13"/>
      <c r="D31" s="5"/>
      <c r="E31" s="5"/>
      <c r="F31" s="155"/>
      <c r="G31" s="61"/>
    </row>
    <row r="32" spans="1:7" s="10" customFormat="1" ht="0.75" customHeight="1">
      <c r="A32" s="55" t="s">
        <v>15</v>
      </c>
      <c r="B32" s="191"/>
      <c r="C32" s="192"/>
      <c r="D32" s="193"/>
      <c r="E32" s="5"/>
      <c r="F32" s="155"/>
      <c r="G32" s="61"/>
    </row>
    <row r="33" spans="1:7" s="10" customFormat="1" ht="12" customHeight="1" hidden="1">
      <c r="A33" s="68" t="s">
        <v>0</v>
      </c>
      <c r="B33" s="69" t="s">
        <v>5</v>
      </c>
      <c r="C33" s="88">
        <f>69.3</f>
        <v>69.3</v>
      </c>
      <c r="D33" s="89">
        <v>1.09</v>
      </c>
      <c r="E33" s="5">
        <f t="shared" si="0"/>
        <v>75.537</v>
      </c>
      <c r="F33" s="152"/>
      <c r="G33" s="61"/>
    </row>
    <row r="34" spans="1:7" s="10" customFormat="1" ht="12" customHeight="1" hidden="1">
      <c r="A34" s="68" t="s">
        <v>1</v>
      </c>
      <c r="B34" s="69" t="s">
        <v>5</v>
      </c>
      <c r="C34" s="88">
        <f>69.3</f>
        <v>69.3</v>
      </c>
      <c r="D34" s="89">
        <v>1.09</v>
      </c>
      <c r="E34" s="5">
        <f t="shared" si="0"/>
        <v>75.537</v>
      </c>
      <c r="F34" s="155"/>
      <c r="G34" s="61"/>
    </row>
    <row r="35" spans="1:7" s="10" customFormat="1" ht="12" customHeight="1" hidden="1">
      <c r="A35" s="68" t="s">
        <v>58</v>
      </c>
      <c r="B35" s="105" t="s">
        <v>5</v>
      </c>
      <c r="C35" s="106">
        <v>69.3</v>
      </c>
      <c r="D35" s="107">
        <v>0.35</v>
      </c>
      <c r="E35" s="5">
        <f t="shared" si="0"/>
        <v>24.255</v>
      </c>
      <c r="F35" s="155"/>
      <c r="G35" s="61"/>
    </row>
    <row r="36" spans="1:7" s="140" customFormat="1" ht="13.5" customHeight="1" hidden="1">
      <c r="A36" s="68" t="s">
        <v>18</v>
      </c>
      <c r="B36" s="69" t="s">
        <v>5</v>
      </c>
      <c r="C36" s="44">
        <v>30</v>
      </c>
      <c r="D36" s="5">
        <v>0.65</v>
      </c>
      <c r="E36" s="5">
        <f t="shared" si="0"/>
        <v>19.5</v>
      </c>
      <c r="F36" s="154"/>
      <c r="G36" s="142"/>
    </row>
    <row r="37" spans="1:7" s="140" customFormat="1" ht="12" customHeight="1" hidden="1">
      <c r="A37" s="68" t="s">
        <v>38</v>
      </c>
      <c r="B37" s="69" t="s">
        <v>4</v>
      </c>
      <c r="C37" s="44">
        <v>6</v>
      </c>
      <c r="D37" s="5">
        <v>1.25</v>
      </c>
      <c r="E37" s="5">
        <f t="shared" si="0"/>
        <v>7.5</v>
      </c>
      <c r="F37" s="62"/>
      <c r="G37" s="142"/>
    </row>
    <row r="38" spans="1:7" s="140" customFormat="1" ht="12" customHeight="1" hidden="1">
      <c r="A38" s="68" t="s">
        <v>59</v>
      </c>
      <c r="B38" s="69" t="s">
        <v>4</v>
      </c>
      <c r="C38" s="44">
        <v>6</v>
      </c>
      <c r="D38" s="5">
        <v>1.25</v>
      </c>
      <c r="E38" s="5">
        <f t="shared" si="0"/>
        <v>7.5</v>
      </c>
      <c r="F38" s="62"/>
      <c r="G38" s="142"/>
    </row>
    <row r="39" spans="1:7" s="140" customFormat="1" ht="12" customHeight="1" hidden="1">
      <c r="A39" s="68" t="s">
        <v>30</v>
      </c>
      <c r="B39" s="69" t="s">
        <v>4</v>
      </c>
      <c r="C39" s="44">
        <v>2</v>
      </c>
      <c r="D39" s="5">
        <v>5.1</v>
      </c>
      <c r="E39" s="5">
        <f t="shared" si="0"/>
        <v>10.2</v>
      </c>
      <c r="F39" s="152"/>
      <c r="G39" s="143"/>
    </row>
    <row r="40" spans="1:7" s="140" customFormat="1" ht="12" customHeight="1">
      <c r="A40" s="55" t="s">
        <v>16</v>
      </c>
      <c r="B40" s="3"/>
      <c r="C40" s="13"/>
      <c r="D40" s="5"/>
      <c r="E40" s="5"/>
      <c r="F40" s="62"/>
      <c r="G40" s="142"/>
    </row>
    <row r="41" spans="1:7" s="140" customFormat="1" ht="12" customHeight="1">
      <c r="A41" s="68" t="s">
        <v>102</v>
      </c>
      <c r="B41" s="43" t="s">
        <v>5</v>
      </c>
      <c r="C41" s="106">
        <v>152</v>
      </c>
      <c r="D41" s="89">
        <v>1.1</v>
      </c>
      <c r="E41" s="5">
        <f t="shared" si="0"/>
        <v>167.20000000000002</v>
      </c>
      <c r="F41" s="179" t="s">
        <v>109</v>
      </c>
      <c r="G41" s="142"/>
    </row>
    <row r="42" spans="1:7" s="140" customFormat="1" ht="12" customHeight="1" hidden="1">
      <c r="A42" s="68" t="s">
        <v>46</v>
      </c>
      <c r="B42" s="105" t="s">
        <v>5</v>
      </c>
      <c r="C42" s="106">
        <f>314.5/2</f>
        <v>157.25</v>
      </c>
      <c r="D42" s="107">
        <v>0.35</v>
      </c>
      <c r="E42" s="5">
        <f t="shared" si="0"/>
        <v>55.037499999999994</v>
      </c>
      <c r="F42" s="154"/>
      <c r="G42" s="142"/>
    </row>
    <row r="43" spans="1:7" s="140" customFormat="1" ht="12" customHeight="1">
      <c r="A43" s="68" t="s">
        <v>47</v>
      </c>
      <c r="B43" s="108" t="s">
        <v>5</v>
      </c>
      <c r="C43" s="106">
        <f>314.5/2</f>
        <v>157.25</v>
      </c>
      <c r="D43" s="107">
        <v>0.2</v>
      </c>
      <c r="E43" s="5">
        <f t="shared" si="0"/>
        <v>31.450000000000003</v>
      </c>
      <c r="F43" s="179" t="s">
        <v>109</v>
      </c>
      <c r="G43" s="142"/>
    </row>
    <row r="44" spans="1:7" ht="0.75" customHeight="1">
      <c r="A44" s="68" t="s">
        <v>42</v>
      </c>
      <c r="B44" s="69" t="s">
        <v>5</v>
      </c>
      <c r="C44" s="88">
        <v>15</v>
      </c>
      <c r="D44" s="89">
        <v>0.8</v>
      </c>
      <c r="E44" s="5">
        <f t="shared" si="0"/>
        <v>12</v>
      </c>
      <c r="F44" s="62"/>
      <c r="G44" s="133"/>
    </row>
    <row r="45" spans="1:7" s="140" customFormat="1" ht="12" customHeight="1" hidden="1">
      <c r="A45" s="68" t="s">
        <v>31</v>
      </c>
      <c r="B45" s="69" t="s">
        <v>4</v>
      </c>
      <c r="C45" s="44">
        <v>1</v>
      </c>
      <c r="D45" s="5">
        <v>286.2</v>
      </c>
      <c r="E45" s="5">
        <f t="shared" si="0"/>
        <v>286.2</v>
      </c>
      <c r="F45" s="64"/>
      <c r="G45" s="142"/>
    </row>
    <row r="46" spans="1:7" s="140" customFormat="1" ht="12" customHeight="1" hidden="1">
      <c r="A46" s="68" t="s">
        <v>36</v>
      </c>
      <c r="B46" s="69" t="s">
        <v>6</v>
      </c>
      <c r="C46" s="44">
        <v>2616</v>
      </c>
      <c r="D46" s="5">
        <v>0.025</v>
      </c>
      <c r="E46" s="5">
        <f t="shared" si="0"/>
        <v>65.4</v>
      </c>
      <c r="F46" s="64"/>
      <c r="G46" s="142"/>
    </row>
    <row r="47" spans="1:7" s="140" customFormat="1" ht="12" customHeight="1" hidden="1">
      <c r="A47" s="65" t="s">
        <v>17</v>
      </c>
      <c r="B47" s="191"/>
      <c r="C47" s="192"/>
      <c r="D47" s="193"/>
      <c r="E47" s="5"/>
      <c r="F47" s="64"/>
      <c r="G47" s="142"/>
    </row>
    <row r="48" spans="1:7" s="140" customFormat="1" ht="12" customHeight="1" hidden="1">
      <c r="A48" s="68" t="s">
        <v>65</v>
      </c>
      <c r="B48" s="69" t="s">
        <v>4</v>
      </c>
      <c r="C48" s="44">
        <v>2</v>
      </c>
      <c r="D48" s="5">
        <v>6</v>
      </c>
      <c r="E48" s="5">
        <f t="shared" si="0"/>
        <v>12</v>
      </c>
      <c r="F48" s="153"/>
      <c r="G48" s="142"/>
    </row>
    <row r="49" spans="1:7" s="140" customFormat="1" ht="12" customHeight="1" hidden="1">
      <c r="A49" s="68" t="s">
        <v>56</v>
      </c>
      <c r="B49" s="69" t="s">
        <v>5</v>
      </c>
      <c r="C49" s="44">
        <v>335</v>
      </c>
      <c r="D49" s="5">
        <v>0.6</v>
      </c>
      <c r="E49" s="5">
        <f t="shared" si="0"/>
        <v>201</v>
      </c>
      <c r="F49" s="67"/>
      <c r="G49" s="142"/>
    </row>
    <row r="50" spans="1:7" s="140" customFormat="1" ht="12" customHeight="1" hidden="1">
      <c r="A50" s="68" t="s">
        <v>7</v>
      </c>
      <c r="B50" s="69" t="s">
        <v>28</v>
      </c>
      <c r="C50" s="101" t="s">
        <v>67</v>
      </c>
      <c r="D50" s="5">
        <v>0.7</v>
      </c>
      <c r="E50" s="5">
        <f>60*0.7</f>
        <v>42</v>
      </c>
      <c r="F50" s="64"/>
      <c r="G50" s="142"/>
    </row>
    <row r="51" spans="1:7" s="140" customFormat="1" ht="12" customHeight="1" hidden="1">
      <c r="A51" s="68" t="s">
        <v>33</v>
      </c>
      <c r="B51" s="69" t="s">
        <v>4</v>
      </c>
      <c r="C51" s="44">
        <v>1</v>
      </c>
      <c r="D51" s="5">
        <v>4</v>
      </c>
      <c r="E51" s="5">
        <f t="shared" si="0"/>
        <v>4</v>
      </c>
      <c r="F51" s="64"/>
      <c r="G51" s="139"/>
    </row>
    <row r="52" spans="1:7" s="140" customFormat="1" ht="12" customHeight="1" hidden="1">
      <c r="A52" s="68" t="s">
        <v>34</v>
      </c>
      <c r="B52" s="69" t="s">
        <v>35</v>
      </c>
      <c r="C52" s="44">
        <v>4</v>
      </c>
      <c r="D52" s="5">
        <v>3.2</v>
      </c>
      <c r="E52" s="5">
        <f t="shared" si="0"/>
        <v>12.8</v>
      </c>
      <c r="F52" s="67"/>
      <c r="G52" s="139"/>
    </row>
    <row r="53" spans="1:7" s="140" customFormat="1" ht="12" customHeight="1" hidden="1">
      <c r="A53" s="68" t="s">
        <v>66</v>
      </c>
      <c r="B53" s="69" t="s">
        <v>4</v>
      </c>
      <c r="C53" s="44">
        <v>16</v>
      </c>
      <c r="D53" s="5">
        <v>1.9</v>
      </c>
      <c r="E53" s="5">
        <f t="shared" si="0"/>
        <v>30.4</v>
      </c>
      <c r="F53" s="67"/>
      <c r="G53" s="139"/>
    </row>
    <row r="54" spans="1:7" s="140" customFormat="1" ht="12" customHeight="1" hidden="1">
      <c r="A54" s="68" t="s">
        <v>104</v>
      </c>
      <c r="B54" s="69" t="s">
        <v>4</v>
      </c>
      <c r="C54" s="44">
        <v>1</v>
      </c>
      <c r="D54" s="5">
        <v>27</v>
      </c>
      <c r="E54" s="5">
        <f t="shared" si="0"/>
        <v>27</v>
      </c>
      <c r="F54" s="64"/>
      <c r="G54" s="139"/>
    </row>
    <row r="55" spans="1:7" s="140" customFormat="1" ht="12" customHeight="1">
      <c r="A55" s="55"/>
      <c r="B55" s="3"/>
      <c r="C55" s="13"/>
      <c r="D55" s="5"/>
      <c r="E55" s="4"/>
      <c r="F55" s="64"/>
      <c r="G55" s="139"/>
    </row>
    <row r="56" spans="1:7" s="140" customFormat="1" ht="12" customHeight="1">
      <c r="A56" s="109" t="s">
        <v>37</v>
      </c>
      <c r="B56" s="110"/>
      <c r="C56" s="13"/>
      <c r="D56" s="111"/>
      <c r="E56" s="112">
        <v>11.3</v>
      </c>
      <c r="F56" s="179" t="s">
        <v>109</v>
      </c>
      <c r="G56" s="139"/>
    </row>
    <row r="57" spans="1:7" ht="12.75">
      <c r="A57" s="55"/>
      <c r="B57" s="3"/>
      <c r="C57" s="6"/>
      <c r="D57" s="5"/>
      <c r="E57" s="4"/>
      <c r="F57" s="64"/>
      <c r="G57" s="133"/>
    </row>
    <row r="58" spans="1:7" ht="22.5" customHeight="1">
      <c r="A58" s="109" t="s">
        <v>105</v>
      </c>
      <c r="B58" s="110"/>
      <c r="C58" s="13"/>
      <c r="D58" s="111"/>
      <c r="E58" s="112">
        <f>E20+E28+E41+E43+E56</f>
        <v>212.35000000000002</v>
      </c>
      <c r="F58" s="113"/>
      <c r="G58" s="133"/>
    </row>
    <row r="59" spans="1:7" ht="31.5" customHeight="1">
      <c r="A59" s="114" t="s">
        <v>111</v>
      </c>
      <c r="B59" s="115"/>
      <c r="C59" s="116"/>
      <c r="D59" s="117"/>
      <c r="E59" s="118">
        <v>-20.439</v>
      </c>
      <c r="F59" s="119"/>
      <c r="G59" s="133"/>
    </row>
    <row r="60" spans="1:7" ht="31.5" customHeight="1">
      <c r="A60" s="114" t="s">
        <v>112</v>
      </c>
      <c r="B60" s="115"/>
      <c r="C60" s="116"/>
      <c r="D60" s="117"/>
      <c r="E60" s="118">
        <v>44.359</v>
      </c>
      <c r="F60" s="119"/>
      <c r="G60" s="133"/>
    </row>
    <row r="61" spans="1:7" ht="22.5" customHeight="1">
      <c r="A61" s="114" t="s">
        <v>106</v>
      </c>
      <c r="B61" s="115"/>
      <c r="C61" s="116"/>
      <c r="D61" s="117"/>
      <c r="E61" s="118">
        <f>E58-E59-E60</f>
        <v>188.43</v>
      </c>
      <c r="F61" s="119"/>
      <c r="G61" s="133"/>
    </row>
    <row r="62" spans="1:8" s="145" customFormat="1" ht="22.5" customHeight="1">
      <c r="A62" s="120" t="s">
        <v>107</v>
      </c>
      <c r="B62" s="121"/>
      <c r="C62" s="122"/>
      <c r="D62" s="123"/>
      <c r="E62" s="178">
        <f>E61/12/I2*1000</f>
        <v>6.002484709480123</v>
      </c>
      <c r="F62" s="156"/>
      <c r="G62" s="144"/>
      <c r="H62" s="145">
        <v>4</v>
      </c>
    </row>
    <row r="63" spans="1:6" ht="25.5" customHeight="1">
      <c r="A63" s="147" t="s">
        <v>88</v>
      </c>
      <c r="B63" s="218" t="s">
        <v>89</v>
      </c>
      <c r="C63" s="218"/>
      <c r="D63" s="218"/>
      <c r="E63" s="218"/>
      <c r="F63" s="218"/>
    </row>
    <row r="64" spans="1:6" ht="12.75">
      <c r="A64" s="98" t="s">
        <v>90</v>
      </c>
      <c r="B64" s="223"/>
      <c r="C64" s="223"/>
      <c r="D64" s="223"/>
      <c r="E64" s="148" t="s">
        <v>91</v>
      </c>
      <c r="F64" s="157" t="s">
        <v>92</v>
      </c>
    </row>
    <row r="65" spans="1:6" ht="12.75">
      <c r="A65" s="98" t="s">
        <v>93</v>
      </c>
      <c r="B65" s="223"/>
      <c r="C65" s="223"/>
      <c r="D65" s="223"/>
      <c r="E65" s="148" t="s">
        <v>91</v>
      </c>
      <c r="F65" s="157" t="s">
        <v>92</v>
      </c>
    </row>
    <row r="66" spans="1:2" ht="12.75">
      <c r="A66" s="124"/>
      <c r="B66" s="86"/>
    </row>
    <row r="67" spans="1:2" ht="12.75">
      <c r="A67" s="124"/>
      <c r="B67" s="86"/>
    </row>
    <row r="68" spans="1:2" ht="12.75">
      <c r="A68" s="124" t="s">
        <v>113</v>
      </c>
      <c r="B68" s="86"/>
    </row>
    <row r="69" spans="1:2" ht="12.75">
      <c r="A69" s="124"/>
      <c r="B69" s="86"/>
    </row>
    <row r="70" spans="1:2" ht="12.75">
      <c r="A70" s="124"/>
      <c r="B70" s="86"/>
    </row>
    <row r="71" spans="1:2" ht="12.75">
      <c r="A71" s="124"/>
      <c r="B71" s="86"/>
    </row>
    <row r="72" spans="1:2" ht="12.75">
      <c r="A72" s="124"/>
      <c r="B72" s="86"/>
    </row>
    <row r="73" spans="1:2" ht="12.75">
      <c r="A73" s="124"/>
      <c r="B73" s="86"/>
    </row>
    <row r="74" spans="1:2" ht="12.75">
      <c r="A74" s="124"/>
      <c r="B74" s="86"/>
    </row>
    <row r="75" spans="1:2" ht="12.75">
      <c r="A75" s="124"/>
      <c r="B75" s="86"/>
    </row>
    <row r="76" spans="1:2" ht="12.75">
      <c r="A76" s="124"/>
      <c r="B76" s="86"/>
    </row>
    <row r="77" spans="1:2" ht="12.75">
      <c r="A77" s="124"/>
      <c r="B77" s="86"/>
    </row>
    <row r="78" spans="1:2" ht="12.75">
      <c r="A78" s="124"/>
      <c r="B78" s="86"/>
    </row>
    <row r="79" spans="1:2" ht="12.75">
      <c r="A79" s="124"/>
      <c r="B79" s="86"/>
    </row>
    <row r="80" spans="1:2" ht="12.75">
      <c r="A80" s="124"/>
      <c r="B80" s="86"/>
    </row>
    <row r="81" spans="1:2" ht="12.75">
      <c r="A81" s="124"/>
      <c r="B81" s="86"/>
    </row>
    <row r="82" spans="1:2" ht="12.75">
      <c r="A82" s="124"/>
      <c r="B82" s="86"/>
    </row>
    <row r="83" spans="1:2" ht="12.75">
      <c r="A83" s="124"/>
      <c r="B83" s="86"/>
    </row>
    <row r="84" spans="1:2" ht="12.75">
      <c r="A84" s="124"/>
      <c r="B84" s="86"/>
    </row>
    <row r="85" spans="1:2" ht="12.75">
      <c r="A85" s="124"/>
      <c r="B85" s="86"/>
    </row>
    <row r="86" spans="1:2" ht="12.75">
      <c r="A86" s="124"/>
      <c r="B86" s="86"/>
    </row>
    <row r="87" spans="1:2" ht="12.75">
      <c r="A87" s="124"/>
      <c r="B87" s="86"/>
    </row>
    <row r="88" spans="1:2" ht="12.75">
      <c r="A88" s="124"/>
      <c r="B88" s="86"/>
    </row>
    <row r="89" spans="1:2" ht="12.75">
      <c r="A89" s="124"/>
      <c r="B89" s="86"/>
    </row>
    <row r="90" spans="1:2" ht="12.75">
      <c r="A90" s="124"/>
      <c r="B90" s="86"/>
    </row>
    <row r="91" spans="1:2" ht="12.75">
      <c r="A91" s="124"/>
      <c r="B91" s="86"/>
    </row>
    <row r="92" spans="1:2" ht="12.75">
      <c r="A92" s="124"/>
      <c r="B92" s="86"/>
    </row>
    <row r="93" spans="1:2" ht="12.75">
      <c r="A93" s="124"/>
      <c r="B93" s="86"/>
    </row>
    <row r="94" spans="1:2" ht="12.75">
      <c r="A94" s="124"/>
      <c r="B94" s="86"/>
    </row>
    <row r="95" spans="1:2" ht="12.75">
      <c r="A95" s="124"/>
      <c r="B95" s="86"/>
    </row>
    <row r="96" spans="1:2" ht="12.75">
      <c r="A96" s="124"/>
      <c r="B96" s="86"/>
    </row>
    <row r="97" spans="1:2" ht="12.75">
      <c r="A97" s="124"/>
      <c r="B97" s="86"/>
    </row>
    <row r="98" spans="1:2" ht="12.75">
      <c r="A98" s="124"/>
      <c r="B98" s="86"/>
    </row>
    <row r="99" spans="1:2" ht="12.75">
      <c r="A99" s="124"/>
      <c r="B99" s="86"/>
    </row>
    <row r="100" spans="1:2" ht="12.75">
      <c r="A100" s="124"/>
      <c r="B100" s="86"/>
    </row>
    <row r="101" spans="1:2" ht="12.75">
      <c r="A101" s="124"/>
      <c r="B101" s="86"/>
    </row>
    <row r="102" spans="1:2" ht="12.75">
      <c r="A102" s="124"/>
      <c r="B102" s="86"/>
    </row>
    <row r="103" spans="1:2" ht="12.75">
      <c r="A103" s="124"/>
      <c r="B103" s="86"/>
    </row>
    <row r="104" spans="1:2" ht="12.75">
      <c r="A104" s="124"/>
      <c r="B104" s="86"/>
    </row>
    <row r="105" spans="1:2" ht="12.75">
      <c r="A105" s="124"/>
      <c r="B105" s="86"/>
    </row>
    <row r="106" spans="1:2" ht="12.75">
      <c r="A106" s="124"/>
      <c r="B106" s="86"/>
    </row>
    <row r="107" spans="1:2" ht="12.75">
      <c r="A107" s="124"/>
      <c r="B107" s="86"/>
    </row>
    <row r="108" spans="1:2" ht="12.75">
      <c r="A108" s="124"/>
      <c r="B108" s="86"/>
    </row>
    <row r="109" spans="1:2" ht="12.75">
      <c r="A109" s="124"/>
      <c r="B109" s="86"/>
    </row>
    <row r="110" spans="1:2" ht="12.75">
      <c r="A110" s="124"/>
      <c r="B110" s="86"/>
    </row>
    <row r="111" spans="1:2" ht="12.75">
      <c r="A111" s="124"/>
      <c r="B111" s="86"/>
    </row>
    <row r="112" spans="1:2" ht="12.75">
      <c r="A112" s="124"/>
      <c r="B112" s="86"/>
    </row>
    <row r="113" spans="1:2" ht="12.75">
      <c r="A113" s="124"/>
      <c r="B113" s="86"/>
    </row>
    <row r="114" spans="1:2" ht="12.75">
      <c r="A114" s="124"/>
      <c r="B114" s="86"/>
    </row>
    <row r="115" spans="1:2" ht="12.75">
      <c r="A115" s="124"/>
      <c r="B115" s="86"/>
    </row>
    <row r="116" spans="1:2" ht="12.75">
      <c r="A116" s="124"/>
      <c r="B116" s="86"/>
    </row>
    <row r="117" spans="1:2" ht="12.75">
      <c r="A117" s="124"/>
      <c r="B117" s="86"/>
    </row>
    <row r="118" spans="1:2" ht="12.75">
      <c r="A118" s="124"/>
      <c r="B118" s="86"/>
    </row>
    <row r="119" spans="1:2" ht="12.75">
      <c r="A119" s="124"/>
      <c r="B119" s="86"/>
    </row>
    <row r="120" spans="1:2" ht="12.75">
      <c r="A120" s="124"/>
      <c r="B120" s="86"/>
    </row>
    <row r="121" spans="1:2" ht="12.75">
      <c r="A121" s="124"/>
      <c r="B121" s="86"/>
    </row>
    <row r="122" spans="1:2" ht="12.75">
      <c r="A122" s="124"/>
      <c r="B122" s="86"/>
    </row>
    <row r="123" spans="1:2" ht="12.75">
      <c r="A123" s="124"/>
      <c r="B123" s="86"/>
    </row>
    <row r="124" spans="1:2" ht="12.75">
      <c r="A124" s="124"/>
      <c r="B124" s="86"/>
    </row>
    <row r="125" spans="1:2" ht="12.75">
      <c r="A125" s="124"/>
      <c r="B125" s="86"/>
    </row>
    <row r="126" spans="1:2" ht="12.75">
      <c r="A126" s="124"/>
      <c r="B126" s="86"/>
    </row>
    <row r="127" spans="1:2" ht="12.75">
      <c r="A127" s="124"/>
      <c r="B127" s="86"/>
    </row>
    <row r="128" spans="1:2" ht="12.75">
      <c r="A128" s="124"/>
      <c r="B128" s="86"/>
    </row>
    <row r="129" spans="1:2" ht="12.75">
      <c r="A129" s="124"/>
      <c r="B129" s="86"/>
    </row>
    <row r="130" spans="1:2" ht="12.75">
      <c r="A130" s="124"/>
      <c r="B130" s="86"/>
    </row>
    <row r="131" spans="1:2" ht="12.75">
      <c r="A131" s="124"/>
      <c r="B131" s="86"/>
    </row>
    <row r="132" spans="1:2" ht="12.75">
      <c r="A132" s="124"/>
      <c r="B132" s="86"/>
    </row>
    <row r="133" spans="1:2" ht="12.75">
      <c r="A133" s="124"/>
      <c r="B133" s="86"/>
    </row>
    <row r="134" spans="1:2" ht="12.75">
      <c r="A134" s="124"/>
      <c r="B134" s="86"/>
    </row>
    <row r="135" spans="1:2" ht="12.75">
      <c r="A135" s="124"/>
      <c r="B135" s="86"/>
    </row>
    <row r="136" spans="1:2" ht="12.75">
      <c r="A136" s="124"/>
      <c r="B136" s="86"/>
    </row>
    <row r="137" spans="1:2" ht="12.75">
      <c r="A137" s="124"/>
      <c r="B137" s="86"/>
    </row>
    <row r="138" spans="1:2" ht="12.75">
      <c r="A138" s="124"/>
      <c r="B138" s="86"/>
    </row>
    <row r="139" spans="1:2" ht="12.75">
      <c r="A139" s="124"/>
      <c r="B139" s="86"/>
    </row>
    <row r="140" spans="1:2" ht="12.75">
      <c r="A140" s="124"/>
      <c r="B140" s="86"/>
    </row>
    <row r="141" spans="1:2" ht="12.75">
      <c r="A141" s="124"/>
      <c r="B141" s="86"/>
    </row>
    <row r="142" spans="1:2" ht="12.75">
      <c r="A142" s="124"/>
      <c r="B142" s="86"/>
    </row>
  </sheetData>
  <sheetProtection/>
  <autoFilter ref="A10:F57"/>
  <mergeCells count="14">
    <mergeCell ref="B63:F63"/>
    <mergeCell ref="B64:D64"/>
    <mergeCell ref="B65:D65"/>
    <mergeCell ref="A1:F1"/>
    <mergeCell ref="A3:F3"/>
    <mergeCell ref="A5:F5"/>
    <mergeCell ref="B7:E7"/>
    <mergeCell ref="A2:F2"/>
    <mergeCell ref="A4:F4"/>
    <mergeCell ref="A6:F6"/>
    <mergeCell ref="A11:B11"/>
    <mergeCell ref="A8:F8"/>
    <mergeCell ref="B32:D32"/>
    <mergeCell ref="B47:D47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2014-01-21T04:32:22Z</cp:lastPrinted>
  <dcterms:created xsi:type="dcterms:W3CDTF">2009-09-09T03:37:05Z</dcterms:created>
  <dcterms:modified xsi:type="dcterms:W3CDTF">2014-01-21T06:41:33Z</dcterms:modified>
  <cp:category/>
  <cp:version/>
  <cp:contentType/>
  <cp:contentStatus/>
</cp:coreProperties>
</file>