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'план'!$A$11:$F$55</definedName>
    <definedName name="_xlnm._FilterDatabase" localSheetId="0" hidden="1">'предложения'!$A$11:$G$58</definedName>
    <definedName name="_xlnm.Print_Area" localSheetId="0">'предложения'!$A$1:$G$82</definedName>
  </definedNames>
  <calcPr fullCalcOnLoad="1"/>
</workbook>
</file>

<file path=xl/sharedStrings.xml><?xml version="1.0" encoding="utf-8"?>
<sst xmlns="http://schemas.openxmlformats.org/spreadsheetml/2006/main" count="274" uniqueCount="113">
  <si>
    <t>наименование работ</t>
  </si>
  <si>
    <t>примечание</t>
  </si>
  <si>
    <t>шт</t>
  </si>
  <si>
    <t>установка светильника РКУ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</si>
  <si>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</si>
  <si>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</si>
  <si>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</si>
  <si>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</si>
  <si>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</si>
  <si>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</si>
  <si>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</si>
  <si>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</si>
  <si>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</si>
  <si>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</si>
  <si>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</si>
  <si>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</si>
  <si>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</si>
  <si>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</si>
  <si>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</si>
  <si>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</si>
  <si>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</si>
  <si>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</si>
  <si>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</si>
  <si>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</si>
  <si>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</si>
  <si>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</si>
  <si>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</si>
  <si>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</si>
  <si>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</si>
  <si>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</si>
  <si>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</si>
  <si>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</si>
  <si>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</si>
  <si>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цоколя</t>
  </si>
  <si>
    <t>смена рубильника</t>
  </si>
  <si>
    <t>освещение тамбура</t>
  </si>
  <si>
    <t>1 тамбур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</si>
  <si>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</si>
  <si>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</si>
  <si>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</si>
  <si>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</si>
  <si>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</si>
  <si>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</si>
  <si>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>изготовление и установка решеток на подвальные окна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</si>
  <si>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</si>
  <si>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</si>
  <si>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</si>
  <si>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</si>
  <si>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</si>
  <si>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</si>
  <si>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</si>
  <si>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</si>
  <si>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</si>
  <si>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</si>
  <si>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</si>
  <si>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</si>
  <si>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пр. Металлургов, 49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</si>
  <si>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</si>
  <si>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</si>
  <si>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</si>
  <si>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</si>
  <si>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</si>
  <si>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изоляция розлива (нижний)</t>
  </si>
  <si>
    <t>4 под.</t>
  </si>
  <si>
    <t>установка светильника на л/кл</t>
  </si>
  <si>
    <t>60пм/4шт</t>
  </si>
  <si>
    <t>60/12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</si>
  <si>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</si>
  <si>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</si>
  <si>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</si>
  <si>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ремонт ж/б пола </t>
  </si>
  <si>
    <t>1 под.</t>
  </si>
  <si>
    <t>изготовление  оконных рам в подъезд</t>
  </si>
  <si>
    <t>остекление оконных рам на л/клетке</t>
  </si>
  <si>
    <t>1-4 под.</t>
  </si>
  <si>
    <t xml:space="preserve">восстановление продухов </t>
  </si>
  <si>
    <t>восстановление ограждения водомерного узла</t>
  </si>
  <si>
    <t>1шт-подвал(2 под.), 1шт-щитовая (3 под.)</t>
  </si>
  <si>
    <t>восстановление металлического ограждения</t>
  </si>
  <si>
    <t>восстановление поверхности венткоробов</t>
  </si>
  <si>
    <t>изготовление и установка ходовых мостиков</t>
  </si>
  <si>
    <t xml:space="preserve">изготовление и установка лестницы для выхода с чердака на кровлю </t>
  </si>
  <si>
    <t>4 пм</t>
  </si>
  <si>
    <t>замена  ВРУ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</si>
  <si>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</si>
  <si>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</si>
  <si>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</si>
  <si>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</si>
  <si>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</si>
  <si>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</si>
  <si>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</si>
  <si>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</si>
  <si>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</si>
  <si>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</si>
  <si>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</si>
  <si>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пандус для инвалида</t>
  </si>
  <si>
    <t>2 под.</t>
  </si>
  <si>
    <t>на 2014 год</t>
  </si>
  <si>
    <t>А.Ю. Лопухова</t>
  </si>
  <si>
    <t>замена почтовых ящиков</t>
  </si>
  <si>
    <t>ячеек</t>
  </si>
  <si>
    <t>установка подъездного козырька</t>
  </si>
  <si>
    <t>замена стояков отопления со сборками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</si>
  <si>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</si>
  <si>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</si>
  <si>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</si>
  <si>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</si>
  <si>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капитальный ремонт на 30.11.2013 г.:</t>
  </si>
  <si>
    <t>Утверждено</t>
  </si>
  <si>
    <t>Остаток  денежных средств по статье текущий ремонт  на 30.11.2013 г.:</t>
  </si>
  <si>
    <t>замена силовой эл. проводки  по подвалу и подъездам</t>
  </si>
  <si>
    <t>к протоколу  № 1от  28.01.2014 г.</t>
  </si>
  <si>
    <t>28.01.2014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</si>
</sst>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3" fillId="0" borderId="0" xfId="5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3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172" fontId="19" fillId="0" borderId="11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3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3" applyFont="1" applyFill="1" applyAlignment="1">
      <alignment horizontal="right" vertical="center" wrapText="1"/>
      <protection/>
    </xf>
    <xf numFmtId="172" fontId="19" fillId="0" borderId="0" xfId="53" applyNumberFormat="1" applyFont="1" applyFill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7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172" fontId="11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3" applyNumberFormat="1" applyFont="1" applyFill="1" applyBorder="1" applyAlignment="1">
      <alignment horizontal="center" vertical="center" wrapText="1"/>
      <protection/>
    </xf>
    <xf numFmtId="1" fontId="15" fillId="0" borderId="10" xfId="53" applyNumberFormat="1" applyFont="1" applyFill="1" applyBorder="1" applyAlignment="1">
      <alignment horizontal="center" vertical="center" wrapText="1"/>
      <protection/>
    </xf>
    <xf numFmtId="1" fontId="11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left"/>
      <protection/>
    </xf>
    <xf numFmtId="0" fontId="1" fillId="0" borderId="0" xfId="53" applyFill="1" applyBorder="1">
      <alignment/>
      <protection/>
    </xf>
    <xf numFmtId="0" fontId="2" fillId="0" borderId="10" xfId="53" applyFont="1" applyFill="1" applyBorder="1" applyAlignment="1">
      <alignment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3" applyFont="1" applyFill="1" applyBorder="1">
      <alignment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5" fillId="0" borderId="0" xfId="53" applyFont="1" applyFill="1" applyBorder="1">
      <alignment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" fillId="0" borderId="0" xfId="53" applyFill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2" fontId="11" fillId="0" borderId="13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 quotePrefix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172" fontId="19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0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2" fontId="21" fillId="0" borderId="0" xfId="0" applyNumberFormat="1" applyFont="1" applyFill="1" applyAlignment="1">
      <alignment horizontal="center"/>
    </xf>
    <xf numFmtId="2" fontId="11" fillId="0" borderId="0" xfId="53" applyNumberFormat="1" applyFont="1" applyFill="1" applyAlignment="1">
      <alignment horizontal="center"/>
      <protection/>
    </xf>
    <xf numFmtId="2" fontId="11" fillId="0" borderId="0" xfId="53" applyNumberFormat="1" applyFont="1" applyFill="1" applyBorder="1" applyAlignment="1">
      <alignment horizontal="center"/>
      <protection/>
    </xf>
    <xf numFmtId="2" fontId="11" fillId="0" borderId="11" xfId="53" applyNumberFormat="1" applyFont="1" applyFill="1" applyBorder="1" applyAlignment="1">
      <alignment horizontal="center"/>
      <protection/>
    </xf>
    <xf numFmtId="2" fontId="12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center"/>
    </xf>
    <xf numFmtId="0" fontId="7" fillId="0" borderId="11" xfId="53" applyFont="1" applyFill="1" applyBorder="1" applyAlignment="1">
      <alignment vertical="center" wrapText="1"/>
      <protection/>
    </xf>
    <xf numFmtId="0" fontId="26" fillId="0" borderId="0" xfId="0" applyFont="1" applyFill="1" applyAlignment="1">
      <alignment vertical="center" wrapText="1"/>
    </xf>
    <xf numFmtId="0" fontId="15" fillId="0" borderId="13" xfId="53" applyFont="1" applyFill="1" applyBorder="1" applyAlignment="1">
      <alignment horizontal="center" vertical="center" wrapText="1"/>
      <protection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32" fillId="0" borderId="0" xfId="53" applyFont="1" applyFill="1" applyAlignment="1">
      <alignment vertical="center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/>
      <protection/>
    </xf>
    <xf numFmtId="173" fontId="7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left" vertical="center"/>
      <protection/>
    </xf>
    <xf numFmtId="2" fontId="7" fillId="0" borderId="0" xfId="53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49" fontId="16" fillId="0" borderId="11" xfId="53" applyNumberFormat="1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left"/>
      <protection/>
    </xf>
    <xf numFmtId="172" fontId="11" fillId="0" borderId="11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54" fillId="0" borderId="0" xfId="0" applyFont="1" applyFill="1" applyAlignment="1">
      <alignment/>
    </xf>
    <xf numFmtId="0" fontId="17" fillId="0" borderId="0" xfId="52" applyFont="1" applyFill="1" applyAlignment="1">
      <alignment horizontal="center" vertical="center" wrapText="1"/>
      <protection/>
    </xf>
    <xf numFmtId="0" fontId="17" fillId="0" borderId="0" xfId="52" applyFont="1" applyFill="1" applyAlignment="1">
      <alignment horizontal="right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horizontal="center" vertical="center" wrapText="1"/>
      <protection/>
    </xf>
    <xf numFmtId="2" fontId="22" fillId="0" borderId="11" xfId="53" applyNumberFormat="1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Fill="1" applyAlignment="1">
      <alignment vertical="center"/>
      <protection/>
    </xf>
    <xf numFmtId="0" fontId="1" fillId="0" borderId="11" xfId="53" applyFont="1" applyFill="1" applyBorder="1" applyAlignment="1">
      <alignment horizontal="left" vertical="center"/>
      <protection/>
    </xf>
    <xf numFmtId="0" fontId="1" fillId="0" borderId="0" xfId="53" applyFill="1" applyBorder="1" applyAlignment="1">
      <alignment vertical="center"/>
      <protection/>
    </xf>
    <xf numFmtId="0" fontId="14" fillId="0" borderId="11" xfId="53" applyFont="1" applyFill="1" applyBorder="1" applyAlignment="1">
      <alignment horizontal="left" vertical="center"/>
      <protection/>
    </xf>
    <xf numFmtId="0" fontId="13" fillId="0" borderId="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5" fillId="0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" fillId="0" borderId="0" xfId="53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10" fillId="0" borderId="0" xfId="53" applyFont="1" applyFill="1" applyBorder="1" applyAlignment="1">
      <alignment vertical="center"/>
      <protection/>
    </xf>
    <xf numFmtId="0" fontId="30" fillId="0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0" fontId="55" fillId="0" borderId="0" xfId="52" applyFont="1" applyFill="1" applyAlignment="1">
      <alignment horizontal="right" vertical="center"/>
      <protection/>
    </xf>
    <xf numFmtId="2" fontId="0" fillId="0" borderId="0" xfId="0" applyNumberFormat="1" applyAlignment="1">
      <alignment vertical="center"/>
    </xf>
    <xf numFmtId="0" fontId="12" fillId="0" borderId="0" xfId="52" applyFont="1" applyFill="1" applyAlignment="1">
      <alignment vertical="center"/>
      <protection/>
    </xf>
    <xf numFmtId="2" fontId="21" fillId="0" borderId="15" xfId="52" applyNumberFormat="1" applyFont="1" applyFill="1" applyBorder="1" applyAlignment="1">
      <alignment vertical="center"/>
      <protection/>
    </xf>
    <xf numFmtId="2" fontId="21" fillId="0" borderId="15" xfId="52" applyNumberFormat="1" applyFont="1" applyFill="1" applyBorder="1" applyAlignment="1">
      <alignment horizontal="right" vertical="center"/>
      <protection/>
    </xf>
    <xf numFmtId="2" fontId="2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10" borderId="10" xfId="53" applyFont="1" applyFill="1" applyBorder="1" applyAlignment="1">
      <alignment vertical="center" wrapText="1"/>
      <protection/>
    </xf>
    <xf numFmtId="0" fontId="15" fillId="10" borderId="10" xfId="53" applyFont="1" applyFill="1" applyBorder="1" applyAlignment="1">
      <alignment horizontal="center" vertical="center" wrapText="1"/>
      <protection/>
    </xf>
    <xf numFmtId="172" fontId="11" fillId="10" borderId="11" xfId="53" applyNumberFormat="1" applyFont="1" applyFill="1" applyBorder="1" applyAlignment="1">
      <alignment horizontal="center" vertical="center" wrapText="1"/>
      <protection/>
    </xf>
    <xf numFmtId="2" fontId="11" fillId="10" borderId="11" xfId="53" applyNumberFormat="1" applyFont="1" applyFill="1" applyBorder="1" applyAlignment="1">
      <alignment horizontal="center" vertical="center" wrapText="1"/>
      <protection/>
    </xf>
    <xf numFmtId="0" fontId="11" fillId="10" borderId="11" xfId="53" applyFont="1" applyFill="1" applyBorder="1" applyAlignment="1">
      <alignment horizontal="center" vertical="center"/>
      <protection/>
    </xf>
    <xf numFmtId="2" fontId="15" fillId="10" borderId="11" xfId="53" applyNumberFormat="1" applyFont="1" applyFill="1" applyBorder="1" applyAlignment="1">
      <alignment horizontal="center" vertical="center"/>
      <protection/>
    </xf>
    <xf numFmtId="0" fontId="15" fillId="10" borderId="10" xfId="53" applyFont="1" applyFill="1" applyBorder="1" applyAlignment="1">
      <alignment vertical="center" wrapText="1"/>
      <protection/>
    </xf>
    <xf numFmtId="0" fontId="11" fillId="10" borderId="11" xfId="53" applyNumberFormat="1" applyFont="1" applyFill="1" applyBorder="1" applyAlignment="1">
      <alignment horizontal="center" vertical="center" wrapText="1"/>
      <protection/>
    </xf>
    <xf numFmtId="0" fontId="16" fillId="10" borderId="11" xfId="53" applyFont="1" applyFill="1" applyBorder="1" applyAlignment="1">
      <alignment horizontal="center" vertical="center"/>
      <protection/>
    </xf>
    <xf numFmtId="0" fontId="16" fillId="10" borderId="11" xfId="53" applyFont="1" applyFill="1" applyBorder="1" applyAlignment="1">
      <alignment horizontal="center" vertical="center" wrapText="1"/>
      <protection/>
    </xf>
    <xf numFmtId="172" fontId="11" fillId="10" borderId="11" xfId="53" applyNumberFormat="1" applyFont="1" applyFill="1" applyBorder="1" applyAlignment="1">
      <alignment horizontal="center" vertical="center" wrapText="1"/>
      <protection/>
    </xf>
    <xf numFmtId="0" fontId="5" fillId="10" borderId="11" xfId="53" applyFont="1" applyFill="1" applyBorder="1" applyAlignment="1">
      <alignment horizontal="center" vertical="center"/>
      <protection/>
    </xf>
    <xf numFmtId="0" fontId="15" fillId="10" borderId="13" xfId="53" applyFont="1" applyFill="1" applyBorder="1" applyAlignment="1">
      <alignment horizontal="center" vertical="center" wrapText="1"/>
      <protection/>
    </xf>
    <xf numFmtId="172" fontId="11" fillId="10" borderId="13" xfId="53" applyNumberFormat="1" applyFont="1" applyFill="1" applyBorder="1" applyAlignment="1">
      <alignment horizontal="center" vertical="center" wrapText="1"/>
      <protection/>
    </xf>
    <xf numFmtId="2" fontId="11" fillId="10" borderId="13" xfId="53" applyNumberFormat="1" applyFont="1" applyFill="1" applyBorder="1" applyAlignment="1">
      <alignment horizontal="center" vertical="center" wrapText="1"/>
      <protection/>
    </xf>
    <xf numFmtId="9" fontId="16" fillId="10" borderId="11" xfId="53" applyNumberFormat="1" applyFont="1" applyFill="1" applyBorder="1" applyAlignment="1">
      <alignment horizontal="center" vertical="center"/>
      <protection/>
    </xf>
    <xf numFmtId="49" fontId="16" fillId="10" borderId="11" xfId="53" applyNumberFormat="1" applyFont="1" applyFill="1" applyBorder="1" applyAlignment="1">
      <alignment horizontal="center" vertical="center"/>
      <protection/>
    </xf>
    <xf numFmtId="49" fontId="11" fillId="10" borderId="11" xfId="53" applyNumberFormat="1" applyFont="1" applyFill="1" applyBorder="1" applyAlignment="1">
      <alignment horizontal="center" vertical="center" wrapText="1"/>
      <protection/>
    </xf>
    <xf numFmtId="172" fontId="11" fillId="24" borderId="11" xfId="53" applyNumberFormat="1" applyFont="1" applyFill="1" applyBorder="1" applyAlignment="1">
      <alignment horizontal="center" vertical="center" wrapText="1"/>
      <protection/>
    </xf>
    <xf numFmtId="0" fontId="5" fillId="25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72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5" fillId="25" borderId="10" xfId="53" applyFont="1" applyFill="1" applyBorder="1" applyAlignment="1">
      <alignment horizontal="center" vertical="center" wrapText="1"/>
      <protection/>
    </xf>
    <xf numFmtId="172" fontId="5" fillId="25" borderId="11" xfId="53" applyNumberFormat="1" applyFont="1" applyFill="1" applyBorder="1" applyAlignment="1">
      <alignment horizontal="center" vertical="center" wrapText="1"/>
      <protection/>
    </xf>
    <xf numFmtId="2" fontId="5" fillId="25" borderId="11" xfId="53" applyNumberFormat="1" applyFont="1" applyFill="1" applyBorder="1" applyAlignment="1">
      <alignment horizontal="center" vertical="center" wrapText="1"/>
      <protection/>
    </xf>
    <xf numFmtId="173" fontId="5" fillId="25" borderId="11" xfId="53" applyNumberFormat="1" applyFont="1" applyFill="1" applyBorder="1" applyAlignment="1">
      <alignment horizontal="center" vertical="center"/>
      <protection/>
    </xf>
    <xf numFmtId="0" fontId="5" fillId="25" borderId="11" xfId="53" applyFont="1" applyFill="1" applyBorder="1" applyAlignment="1">
      <alignment horizontal="left" vertical="center"/>
      <protection/>
    </xf>
    <xf numFmtId="2" fontId="9" fillId="0" borderId="0" xfId="0" applyNumberFormat="1" applyFont="1" applyFill="1" applyAlignment="1">
      <alignment vertical="center"/>
    </xf>
    <xf numFmtId="0" fontId="15" fillId="24" borderId="10" xfId="53" applyFont="1" applyFill="1" applyBorder="1" applyAlignment="1">
      <alignment vertical="center" wrapText="1"/>
      <protection/>
    </xf>
    <xf numFmtId="0" fontId="15" fillId="24" borderId="10" xfId="53" applyFont="1" applyFill="1" applyBorder="1" applyAlignment="1">
      <alignment horizontal="center" vertical="center" wrapText="1"/>
      <protection/>
    </xf>
    <xf numFmtId="2" fontId="11" fillId="24" borderId="11" xfId="53" applyNumberFormat="1" applyFont="1" applyFill="1" applyBorder="1" applyAlignment="1">
      <alignment horizontal="center" vertical="center" wrapText="1"/>
      <protection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49" fontId="5" fillId="24" borderId="11" xfId="53" applyNumberFormat="1" applyFont="1" applyFill="1" applyBorder="1" applyAlignment="1">
      <alignment horizontal="center" vertical="center"/>
      <protection/>
    </xf>
    <xf numFmtId="0" fontId="5" fillId="24" borderId="11" xfId="53" applyFont="1" applyFill="1" applyBorder="1" applyAlignment="1">
      <alignment horizontal="center" vertical="center"/>
      <protection/>
    </xf>
    <xf numFmtId="49" fontId="11" fillId="24" borderId="11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3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52" fillId="0" borderId="25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51" fillId="0" borderId="2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52" applyFont="1" applyFill="1" applyAlignment="1">
      <alignment horizontal="right" vertical="center"/>
      <protection/>
    </xf>
    <xf numFmtId="0" fontId="17" fillId="0" borderId="0" xfId="52" applyFont="1" applyFill="1" applyAlignment="1">
      <alignment horizontal="center" vertical="center" wrapText="1"/>
      <protection/>
    </xf>
    <xf numFmtId="0" fontId="12" fillId="0" borderId="0" xfId="52" applyFont="1" applyFill="1" applyAlignment="1">
      <alignment horizontal="left"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2" fontId="11" fillId="24" borderId="28" xfId="53" applyNumberFormat="1" applyFont="1" applyFill="1" applyBorder="1" applyAlignment="1">
      <alignment horizontal="center" vertical="center" wrapText="1"/>
      <protection/>
    </xf>
    <xf numFmtId="2" fontId="11" fillId="24" borderId="29" xfId="53" applyNumberFormat="1" applyFont="1" applyFill="1" applyBorder="1" applyAlignment="1">
      <alignment horizontal="center" vertical="center" wrapText="1"/>
      <protection/>
    </xf>
    <xf numFmtId="2" fontId="11" fillId="24" borderId="13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0">
      <selection activeCell="C42" sqref="C42"/>
    </sheetView>
  </sheetViews>
  <sheetFormatPr defaultColWidth="9.00390625" defaultRowHeight="12.75"/>
  <cols>
    <col min="1" max="1" width="35.87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86" customWidth="1"/>
    <col min="6" max="6" width="8.75390625" style="18" customWidth="1"/>
    <col min="7" max="7" width="18.25390625" style="78" customWidth="1"/>
    <col min="8" max="14" width="9.125" style="20" customWidth="1"/>
    <col min="15" max="15" width="10.00390625" style="20" bestFit="1" customWidth="1"/>
    <col min="16" max="16384" width="9.125" style="20" customWidth="1"/>
  </cols>
  <sheetData>
    <row r="1" spans="1:7" s="13" customFormat="1" ht="42.75" customHeight="1" thickBot="1">
      <c r="A1" s="192" t="s">
        <v>26</v>
      </c>
      <c r="B1" s="193"/>
      <c r="C1" s="193"/>
      <c r="D1" s="193"/>
      <c r="E1" s="193"/>
      <c r="F1" s="193"/>
      <c r="G1" s="193"/>
    </row>
    <row r="2" ht="9" customHeight="1">
      <c r="G2" s="19"/>
    </row>
    <row r="3" spans="1:7" s="22" customFormat="1" ht="15.75">
      <c r="A3" s="194" t="s">
        <v>20</v>
      </c>
      <c r="B3" s="194"/>
      <c r="C3" s="194"/>
      <c r="D3" s="194"/>
      <c r="E3" s="194"/>
      <c r="F3" s="194"/>
      <c r="G3" s="194"/>
    </row>
    <row r="4" spans="1:7" s="22" customFormat="1" ht="15.75">
      <c r="A4" s="194" t="s">
        <v>58</v>
      </c>
      <c r="B4" s="194"/>
      <c r="C4" s="194"/>
      <c r="D4" s="194"/>
      <c r="E4" s="194"/>
      <c r="F4" s="194"/>
      <c r="G4" s="194"/>
    </row>
    <row r="5" spans="1:7" s="22" customFormat="1" ht="18">
      <c r="A5" s="23" t="s">
        <v>47</v>
      </c>
      <c r="B5" s="196" t="s">
        <v>56</v>
      </c>
      <c r="C5" s="196"/>
      <c r="D5" s="196"/>
      <c r="E5" s="196"/>
      <c r="F5" s="21"/>
      <c r="G5" s="21"/>
    </row>
    <row r="6" spans="1:7" s="22" customFormat="1" ht="15.75">
      <c r="A6" s="194" t="s">
        <v>97</v>
      </c>
      <c r="B6" s="194"/>
      <c r="C6" s="194"/>
      <c r="D6" s="194"/>
      <c r="E6" s="194"/>
      <c r="F6" s="194"/>
      <c r="G6" s="194"/>
    </row>
    <row r="7" spans="1:8" s="30" customFormat="1" ht="12.75" customHeight="1">
      <c r="A7" s="24"/>
      <c r="B7" s="24"/>
      <c r="C7" s="25"/>
      <c r="D7" s="26"/>
      <c r="E7" s="87"/>
      <c r="F7" s="27"/>
      <c r="G7" s="28"/>
      <c r="H7" s="29"/>
    </row>
    <row r="8" spans="1:8" s="32" customFormat="1" ht="27.75" customHeight="1">
      <c r="A8" s="195" t="s">
        <v>25</v>
      </c>
      <c r="B8" s="195"/>
      <c r="C8" s="195"/>
      <c r="D8" s="195"/>
      <c r="E8" s="195"/>
      <c r="F8" s="195"/>
      <c r="G8" s="195"/>
      <c r="H8" s="31"/>
    </row>
    <row r="9" spans="1:8" s="39" customFormat="1" ht="12.75" customHeight="1">
      <c r="A9" s="33"/>
      <c r="B9" s="34"/>
      <c r="C9" s="35"/>
      <c r="D9" s="36"/>
      <c r="E9" s="88"/>
      <c r="F9" s="37"/>
      <c r="G9" s="33"/>
      <c r="H9" s="38"/>
    </row>
    <row r="10" spans="1:8" s="44" customFormat="1" ht="83.25" customHeight="1">
      <c r="A10" s="40" t="s">
        <v>0</v>
      </c>
      <c r="B10" s="41" t="s">
        <v>27</v>
      </c>
      <c r="C10" s="42" t="s">
        <v>28</v>
      </c>
      <c r="D10" s="4" t="s">
        <v>22</v>
      </c>
      <c r="E10" s="4" t="s">
        <v>57</v>
      </c>
      <c r="F10" s="40" t="s">
        <v>42</v>
      </c>
      <c r="G10" s="40" t="s">
        <v>1</v>
      </c>
      <c r="H10" s="43"/>
    </row>
    <row r="11" spans="1:8" s="49" customFormat="1" ht="14.25" customHeight="1">
      <c r="A11" s="45">
        <v>1</v>
      </c>
      <c r="B11" s="46">
        <v>2</v>
      </c>
      <c r="C11" s="47">
        <v>3</v>
      </c>
      <c r="D11" s="47">
        <v>4</v>
      </c>
      <c r="E11" s="68">
        <v>5</v>
      </c>
      <c r="F11" s="47">
        <v>6</v>
      </c>
      <c r="G11" s="47">
        <v>7</v>
      </c>
      <c r="H11" s="48"/>
    </row>
    <row r="12" spans="1:8" ht="13.5" customHeight="1">
      <c r="A12" s="50" t="s">
        <v>7</v>
      </c>
      <c r="B12" s="8"/>
      <c r="C12" s="12"/>
      <c r="D12" s="4"/>
      <c r="E12" s="89"/>
      <c r="F12" s="51"/>
      <c r="G12" s="52"/>
      <c r="H12" s="53"/>
    </row>
    <row r="13" spans="1:8" ht="12.75" customHeight="1">
      <c r="A13" s="54" t="s">
        <v>11</v>
      </c>
      <c r="B13" s="8"/>
      <c r="C13" s="12"/>
      <c r="D13" s="4"/>
      <c r="E13" s="89"/>
      <c r="F13" s="51"/>
      <c r="G13" s="109"/>
      <c r="H13" s="53"/>
    </row>
    <row r="14" spans="1:8" s="2" customFormat="1" ht="12.75" customHeight="1">
      <c r="A14" s="66" t="s">
        <v>70</v>
      </c>
      <c r="B14" s="67" t="s">
        <v>5</v>
      </c>
      <c r="C14" s="42">
        <v>0.3</v>
      </c>
      <c r="D14" s="4"/>
      <c r="E14" s="4"/>
      <c r="F14" s="68" t="s">
        <v>50</v>
      </c>
      <c r="G14" s="60" t="s">
        <v>71</v>
      </c>
      <c r="H14" s="1"/>
    </row>
    <row r="15" spans="1:8" s="14" customFormat="1" ht="12" customHeight="1">
      <c r="A15" s="66" t="s">
        <v>73</v>
      </c>
      <c r="B15" s="67" t="s">
        <v>5</v>
      </c>
      <c r="C15" s="42">
        <v>0.3</v>
      </c>
      <c r="D15" s="4"/>
      <c r="E15" s="4"/>
      <c r="F15" s="68" t="s">
        <v>50</v>
      </c>
      <c r="G15" s="98" t="s">
        <v>71</v>
      </c>
      <c r="H15" s="55"/>
    </row>
    <row r="16" spans="1:8" s="14" customFormat="1" ht="14.25" customHeight="1">
      <c r="A16" s="66" t="s">
        <v>72</v>
      </c>
      <c r="B16" s="67" t="s">
        <v>2</v>
      </c>
      <c r="C16" s="42">
        <v>1</v>
      </c>
      <c r="D16" s="4">
        <v>1.9</v>
      </c>
      <c r="E16" s="4">
        <f>C16*D16</f>
        <v>1.9</v>
      </c>
      <c r="F16" s="68" t="s">
        <v>48</v>
      </c>
      <c r="G16" s="98" t="s">
        <v>71</v>
      </c>
      <c r="H16" s="55"/>
    </row>
    <row r="17" spans="1:8" s="14" customFormat="1" ht="14.25" customHeight="1">
      <c r="A17" s="66" t="s">
        <v>99</v>
      </c>
      <c r="B17" s="67" t="s">
        <v>100</v>
      </c>
      <c r="C17" s="42">
        <v>44</v>
      </c>
      <c r="D17" s="4">
        <v>0.35</v>
      </c>
      <c r="E17" s="4">
        <f aca="true" t="shared" si="0" ref="E17:E53">C17*D17</f>
        <v>15.399999999999999</v>
      </c>
      <c r="F17" s="68" t="s">
        <v>48</v>
      </c>
      <c r="G17" s="98"/>
      <c r="H17" s="55"/>
    </row>
    <row r="18" spans="1:8" s="7" customFormat="1" ht="12.75">
      <c r="A18" s="54" t="s">
        <v>8</v>
      </c>
      <c r="B18" s="3"/>
      <c r="C18" s="5"/>
      <c r="D18" s="4"/>
      <c r="E18" s="4"/>
      <c r="F18" s="68"/>
      <c r="G18" s="60"/>
      <c r="H18" s="59"/>
    </row>
    <row r="19" spans="1:8" s="7" customFormat="1" ht="12.75" customHeight="1">
      <c r="A19" s="66" t="s">
        <v>41</v>
      </c>
      <c r="B19" s="67" t="s">
        <v>2</v>
      </c>
      <c r="C19" s="42">
        <v>16</v>
      </c>
      <c r="D19" s="4">
        <v>15</v>
      </c>
      <c r="E19" s="4">
        <f t="shared" si="0"/>
        <v>240</v>
      </c>
      <c r="F19" s="68" t="s">
        <v>48</v>
      </c>
      <c r="G19" s="60"/>
      <c r="H19" s="57"/>
    </row>
    <row r="20" spans="1:8" s="7" customFormat="1" ht="12.75" customHeight="1">
      <c r="A20" s="66" t="s">
        <v>101</v>
      </c>
      <c r="B20" s="67" t="s">
        <v>2</v>
      </c>
      <c r="C20" s="42">
        <v>4</v>
      </c>
      <c r="D20" s="4">
        <v>25</v>
      </c>
      <c r="E20" s="4">
        <f t="shared" si="0"/>
        <v>100</v>
      </c>
      <c r="F20" s="68" t="s">
        <v>48</v>
      </c>
      <c r="G20" s="60"/>
      <c r="H20" s="57"/>
    </row>
    <row r="21" spans="1:8" s="7" customFormat="1" ht="15" customHeight="1">
      <c r="A21" s="66" t="s">
        <v>30</v>
      </c>
      <c r="B21" s="67" t="s">
        <v>2</v>
      </c>
      <c r="C21" s="42">
        <v>4</v>
      </c>
      <c r="D21" s="4">
        <v>9</v>
      </c>
      <c r="E21" s="4">
        <f t="shared" si="0"/>
        <v>36</v>
      </c>
      <c r="F21" s="68" t="s">
        <v>48</v>
      </c>
      <c r="G21" s="60" t="s">
        <v>74</v>
      </c>
      <c r="H21" s="10"/>
    </row>
    <row r="22" spans="1:8" s="7" customFormat="1" ht="13.5" customHeight="1">
      <c r="A22" s="66" t="s">
        <v>33</v>
      </c>
      <c r="B22" s="67" t="s">
        <v>5</v>
      </c>
      <c r="C22" s="42">
        <v>4</v>
      </c>
      <c r="D22" s="4">
        <v>0.5</v>
      </c>
      <c r="E22" s="4">
        <f t="shared" si="0"/>
        <v>2</v>
      </c>
      <c r="F22" s="68" t="s">
        <v>48</v>
      </c>
      <c r="G22" s="60"/>
      <c r="H22" s="10"/>
    </row>
    <row r="23" spans="1:8" ht="12.75">
      <c r="A23" s="54" t="s">
        <v>9</v>
      </c>
      <c r="B23" s="8"/>
      <c r="C23" s="5"/>
      <c r="D23" s="4"/>
      <c r="E23" s="4"/>
      <c r="F23" s="68"/>
      <c r="G23" s="61"/>
      <c r="H23" s="53"/>
    </row>
    <row r="24" spans="1:8" s="7" customFormat="1" ht="23.25" customHeight="1">
      <c r="A24" s="155" t="s">
        <v>78</v>
      </c>
      <c r="B24" s="150" t="s">
        <v>5</v>
      </c>
      <c r="C24" s="151">
        <v>1.3</v>
      </c>
      <c r="D24" s="152">
        <v>0.8</v>
      </c>
      <c r="E24" s="152">
        <f t="shared" si="0"/>
        <v>1.04</v>
      </c>
      <c r="F24" s="156" t="s">
        <v>48</v>
      </c>
      <c r="G24" s="158" t="s">
        <v>71</v>
      </c>
      <c r="H24" s="10"/>
    </row>
    <row r="25" spans="1:8" s="7" customFormat="1" ht="12.75" customHeight="1">
      <c r="A25" s="155" t="s">
        <v>79</v>
      </c>
      <c r="B25" s="150" t="s">
        <v>5</v>
      </c>
      <c r="C25" s="151">
        <v>1</v>
      </c>
      <c r="D25" s="152">
        <v>1.1</v>
      </c>
      <c r="E25" s="152">
        <f t="shared" si="0"/>
        <v>1.1</v>
      </c>
      <c r="F25" s="156" t="s">
        <v>48</v>
      </c>
      <c r="G25" s="158"/>
      <c r="H25" s="10"/>
    </row>
    <row r="26" spans="1:8" s="7" customFormat="1" ht="21" customHeight="1">
      <c r="A26" s="66" t="s">
        <v>80</v>
      </c>
      <c r="B26" s="67" t="s">
        <v>2</v>
      </c>
      <c r="C26" s="42">
        <v>2</v>
      </c>
      <c r="D26" s="4">
        <v>1.5</v>
      </c>
      <c r="E26" s="4">
        <f t="shared" si="0"/>
        <v>3</v>
      </c>
      <c r="F26" s="68" t="s">
        <v>48</v>
      </c>
      <c r="G26" s="98"/>
      <c r="H26" s="10"/>
    </row>
    <row r="27" spans="1:8" s="7" customFormat="1" ht="21" customHeight="1">
      <c r="A27" s="66" t="s">
        <v>81</v>
      </c>
      <c r="B27" s="67" t="s">
        <v>2</v>
      </c>
      <c r="C27" s="42">
        <v>2</v>
      </c>
      <c r="D27" s="4">
        <v>1</v>
      </c>
      <c r="E27" s="4">
        <f t="shared" si="0"/>
        <v>2</v>
      </c>
      <c r="F27" s="68" t="s">
        <v>48</v>
      </c>
      <c r="G27" s="98" t="s">
        <v>82</v>
      </c>
      <c r="H27" s="10"/>
    </row>
    <row r="28" spans="1:8" s="7" customFormat="1" ht="30" customHeight="1">
      <c r="A28" s="66" t="s">
        <v>39</v>
      </c>
      <c r="B28" s="67" t="s">
        <v>2</v>
      </c>
      <c r="C28" s="42">
        <v>9</v>
      </c>
      <c r="D28" s="4">
        <v>2.8</v>
      </c>
      <c r="E28" s="4">
        <f t="shared" si="0"/>
        <v>25.2</v>
      </c>
      <c r="F28" s="68" t="s">
        <v>48</v>
      </c>
      <c r="G28" s="60"/>
      <c r="H28" s="57"/>
    </row>
    <row r="29" spans="1:8" ht="12.75">
      <c r="A29" s="54" t="s">
        <v>10</v>
      </c>
      <c r="B29" s="3"/>
      <c r="C29" s="5"/>
      <c r="D29" s="4"/>
      <c r="E29" s="4"/>
      <c r="F29" s="68"/>
      <c r="G29" s="61"/>
      <c r="H29" s="53"/>
    </row>
    <row r="30" spans="1:8" s="7" customFormat="1" ht="31.5" customHeight="1">
      <c r="A30" s="155" t="s">
        <v>12</v>
      </c>
      <c r="B30" s="150" t="s">
        <v>2</v>
      </c>
      <c r="C30" s="151">
        <v>1</v>
      </c>
      <c r="D30" s="152">
        <v>14</v>
      </c>
      <c r="E30" s="152">
        <f t="shared" si="0"/>
        <v>14</v>
      </c>
      <c r="F30" s="156" t="s">
        <v>48</v>
      </c>
      <c r="G30" s="158" t="s">
        <v>77</v>
      </c>
      <c r="H30" s="6"/>
    </row>
    <row r="31" spans="1:8" s="7" customFormat="1" ht="14.25" customHeight="1">
      <c r="A31" s="155" t="s">
        <v>75</v>
      </c>
      <c r="B31" s="150" t="s">
        <v>2</v>
      </c>
      <c r="C31" s="151">
        <v>4</v>
      </c>
      <c r="D31" s="152">
        <v>0.8</v>
      </c>
      <c r="E31" s="152">
        <f t="shared" si="0"/>
        <v>3.2</v>
      </c>
      <c r="F31" s="156" t="s">
        <v>48</v>
      </c>
      <c r="G31" s="157"/>
      <c r="H31" s="6"/>
    </row>
    <row r="32" spans="1:8" s="7" customFormat="1" ht="26.25" customHeight="1">
      <c r="A32" s="66" t="s">
        <v>43</v>
      </c>
      <c r="B32" s="67" t="s">
        <v>2</v>
      </c>
      <c r="C32" s="42">
        <v>9</v>
      </c>
      <c r="D32" s="4">
        <v>2.8</v>
      </c>
      <c r="E32" s="4">
        <f t="shared" si="0"/>
        <v>25.2</v>
      </c>
      <c r="F32" s="68" t="s">
        <v>48</v>
      </c>
      <c r="G32" s="60"/>
      <c r="H32" s="6"/>
    </row>
    <row r="33" spans="1:8" s="7" customFormat="1" ht="21" customHeight="1">
      <c r="A33" s="66" t="s">
        <v>76</v>
      </c>
      <c r="B33" s="67" t="s">
        <v>2</v>
      </c>
      <c r="C33" s="42">
        <v>1</v>
      </c>
      <c r="D33" s="4">
        <v>15</v>
      </c>
      <c r="E33" s="4">
        <f t="shared" si="0"/>
        <v>15</v>
      </c>
      <c r="F33" s="68" t="s">
        <v>48</v>
      </c>
      <c r="G33" s="60" t="s">
        <v>96</v>
      </c>
      <c r="H33" s="6"/>
    </row>
    <row r="34" spans="1:8" ht="13.5" customHeight="1">
      <c r="A34" s="62" t="s">
        <v>13</v>
      </c>
      <c r="B34" s="8"/>
      <c r="C34" s="12"/>
      <c r="D34" s="4"/>
      <c r="E34" s="4"/>
      <c r="F34" s="68"/>
      <c r="G34" s="61"/>
      <c r="H34" s="63"/>
    </row>
    <row r="35" spans="1:8" ht="15.75" customHeight="1">
      <c r="A35" s="54" t="s">
        <v>14</v>
      </c>
      <c r="B35" s="213"/>
      <c r="C35" s="214"/>
      <c r="D35" s="215"/>
      <c r="E35" s="4"/>
      <c r="F35" s="68"/>
      <c r="G35" s="61"/>
      <c r="H35" s="63"/>
    </row>
    <row r="36" spans="1:8" s="112" customFormat="1" ht="22.5" customHeight="1">
      <c r="A36" s="155" t="s">
        <v>19</v>
      </c>
      <c r="B36" s="150" t="s">
        <v>4</v>
      </c>
      <c r="C36" s="159">
        <f>8+25</f>
        <v>33</v>
      </c>
      <c r="D36" s="152">
        <v>0.65</v>
      </c>
      <c r="E36" s="152">
        <f t="shared" si="0"/>
        <v>21.45</v>
      </c>
      <c r="F36" s="156" t="s">
        <v>48</v>
      </c>
      <c r="G36" s="160"/>
      <c r="H36" s="111"/>
    </row>
    <row r="37" spans="1:8" s="112" customFormat="1" ht="11.25" customHeight="1">
      <c r="A37" s="155" t="s">
        <v>31</v>
      </c>
      <c r="B37" s="150" t="s">
        <v>2</v>
      </c>
      <c r="C37" s="159">
        <v>2</v>
      </c>
      <c r="D37" s="152">
        <v>4.9</v>
      </c>
      <c r="E37" s="152">
        <f t="shared" si="0"/>
        <v>9.8</v>
      </c>
      <c r="F37" s="156" t="s">
        <v>48</v>
      </c>
      <c r="G37" s="160"/>
      <c r="H37" s="111"/>
    </row>
    <row r="38" spans="1:8" ht="12.75" customHeight="1">
      <c r="A38" s="54" t="s">
        <v>15</v>
      </c>
      <c r="B38" s="3"/>
      <c r="C38" s="12"/>
      <c r="D38" s="4"/>
      <c r="E38" s="4"/>
      <c r="F38" s="68"/>
      <c r="G38" s="64"/>
      <c r="H38" s="63"/>
    </row>
    <row r="39" spans="1:8" s="7" customFormat="1" ht="12" customHeight="1">
      <c r="A39" s="155" t="s">
        <v>62</v>
      </c>
      <c r="B39" s="161" t="s">
        <v>4</v>
      </c>
      <c r="C39" s="162">
        <f>314.45/2*20%</f>
        <v>31.445</v>
      </c>
      <c r="D39" s="163">
        <v>0.35</v>
      </c>
      <c r="E39" s="152">
        <f>C39*D39</f>
        <v>11.005749999999999</v>
      </c>
      <c r="F39" s="156" t="s">
        <v>48</v>
      </c>
      <c r="G39" s="164"/>
      <c r="H39" s="6"/>
    </row>
    <row r="40" spans="1:8" s="7" customFormat="1" ht="11.25" customHeight="1">
      <c r="A40" s="155" t="s">
        <v>102</v>
      </c>
      <c r="B40" s="161" t="s">
        <v>4</v>
      </c>
      <c r="C40" s="162">
        <v>10</v>
      </c>
      <c r="D40" s="163">
        <v>0.8</v>
      </c>
      <c r="E40" s="152">
        <f>C40*D40</f>
        <v>8</v>
      </c>
      <c r="F40" s="156" t="s">
        <v>48</v>
      </c>
      <c r="G40" s="164"/>
      <c r="H40" s="6"/>
    </row>
    <row r="41" spans="1:8" s="7" customFormat="1" ht="26.25" customHeight="1">
      <c r="A41" s="66" t="s">
        <v>32</v>
      </c>
      <c r="B41" s="67" t="s">
        <v>2</v>
      </c>
      <c r="C41" s="42">
        <v>1</v>
      </c>
      <c r="D41" s="4">
        <v>286.2</v>
      </c>
      <c r="E41" s="4">
        <f t="shared" si="0"/>
        <v>286.2</v>
      </c>
      <c r="F41" s="68" t="s">
        <v>49</v>
      </c>
      <c r="G41" s="60"/>
      <c r="H41" s="10"/>
    </row>
    <row r="42" spans="1:8" s="7" customFormat="1" ht="24" customHeight="1">
      <c r="A42" s="66" t="s">
        <v>38</v>
      </c>
      <c r="B42" s="67" t="s">
        <v>5</v>
      </c>
      <c r="C42" s="42">
        <v>2627.5</v>
      </c>
      <c r="D42" s="4">
        <v>0.025</v>
      </c>
      <c r="E42" s="4">
        <f t="shared" si="0"/>
        <v>65.6875</v>
      </c>
      <c r="F42" s="68" t="s">
        <v>49</v>
      </c>
      <c r="G42" s="60"/>
      <c r="H42" s="10"/>
    </row>
    <row r="43" spans="1:8" ht="13.5" customHeight="1">
      <c r="A43" s="62" t="s">
        <v>16</v>
      </c>
      <c r="B43" s="213"/>
      <c r="C43" s="214"/>
      <c r="D43" s="215"/>
      <c r="E43" s="4"/>
      <c r="F43" s="68"/>
      <c r="G43" s="64"/>
      <c r="H43" s="53"/>
    </row>
    <row r="44" spans="1:8" s="7" customFormat="1" ht="12.75" customHeight="1">
      <c r="A44" s="155" t="s">
        <v>3</v>
      </c>
      <c r="B44" s="150" t="s">
        <v>2</v>
      </c>
      <c r="C44" s="151">
        <v>1</v>
      </c>
      <c r="D44" s="152">
        <v>6</v>
      </c>
      <c r="E44" s="152">
        <f t="shared" si="0"/>
        <v>6</v>
      </c>
      <c r="F44" s="156" t="s">
        <v>48</v>
      </c>
      <c r="G44" s="157" t="s">
        <v>63</v>
      </c>
      <c r="H44" s="10"/>
    </row>
    <row r="45" spans="1:8" s="7" customFormat="1" ht="12" customHeight="1">
      <c r="A45" s="155" t="s">
        <v>55</v>
      </c>
      <c r="B45" s="150" t="s">
        <v>4</v>
      </c>
      <c r="C45" s="151">
        <v>335</v>
      </c>
      <c r="D45" s="152">
        <v>0.6</v>
      </c>
      <c r="E45" s="152">
        <f t="shared" si="0"/>
        <v>201</v>
      </c>
      <c r="F45" s="156" t="s">
        <v>48</v>
      </c>
      <c r="G45" s="157"/>
      <c r="H45" s="10"/>
    </row>
    <row r="46" spans="1:8" s="7" customFormat="1" ht="12" customHeight="1">
      <c r="A46" s="155" t="s">
        <v>34</v>
      </c>
      <c r="B46" s="150" t="s">
        <v>2</v>
      </c>
      <c r="C46" s="151">
        <v>1</v>
      </c>
      <c r="D46" s="152">
        <v>4</v>
      </c>
      <c r="E46" s="152">
        <f t="shared" si="0"/>
        <v>4</v>
      </c>
      <c r="F46" s="156" t="s">
        <v>48</v>
      </c>
      <c r="G46" s="165"/>
      <c r="H46" s="10"/>
    </row>
    <row r="47" spans="1:8" s="7" customFormat="1" ht="12" customHeight="1">
      <c r="A47" s="155" t="s">
        <v>83</v>
      </c>
      <c r="B47" s="150" t="s">
        <v>2</v>
      </c>
      <c r="C47" s="151">
        <v>1</v>
      </c>
      <c r="D47" s="152">
        <v>27</v>
      </c>
      <c r="E47" s="152">
        <f t="shared" si="0"/>
        <v>27</v>
      </c>
      <c r="F47" s="156" t="s">
        <v>48</v>
      </c>
      <c r="G47" s="157"/>
      <c r="H47" s="10"/>
    </row>
    <row r="48" spans="1:8" s="7" customFormat="1" ht="12" customHeight="1">
      <c r="A48" s="155" t="s">
        <v>6</v>
      </c>
      <c r="B48" s="150" t="s">
        <v>29</v>
      </c>
      <c r="C48" s="166" t="s">
        <v>66</v>
      </c>
      <c r="D48" s="152">
        <v>0.6</v>
      </c>
      <c r="E48" s="152">
        <f>60*0.6</f>
        <v>36</v>
      </c>
      <c r="F48" s="156" t="s">
        <v>48</v>
      </c>
      <c r="G48" s="165"/>
      <c r="H48" s="10"/>
    </row>
    <row r="49" spans="1:8" s="7" customFormat="1" ht="12" customHeight="1">
      <c r="A49" s="66" t="s">
        <v>35</v>
      </c>
      <c r="B49" s="67" t="s">
        <v>36</v>
      </c>
      <c r="C49" s="42">
        <v>4</v>
      </c>
      <c r="D49" s="4">
        <v>3.2</v>
      </c>
      <c r="E49" s="4">
        <f t="shared" si="0"/>
        <v>12.8</v>
      </c>
      <c r="F49" s="68" t="s">
        <v>48</v>
      </c>
      <c r="G49" s="108" t="s">
        <v>65</v>
      </c>
      <c r="H49" s="10"/>
    </row>
    <row r="50" spans="1:8" s="7" customFormat="1" ht="12" customHeight="1">
      <c r="A50" s="66" t="s">
        <v>64</v>
      </c>
      <c r="B50" s="67" t="s">
        <v>2</v>
      </c>
      <c r="C50" s="42">
        <v>16</v>
      </c>
      <c r="D50" s="4">
        <v>1.9</v>
      </c>
      <c r="E50" s="4">
        <f t="shared" si="0"/>
        <v>30.4</v>
      </c>
      <c r="F50" s="68" t="s">
        <v>48</v>
      </c>
      <c r="G50" s="108"/>
      <c r="H50" s="10"/>
    </row>
    <row r="51" spans="1:8" ht="13.5" customHeight="1">
      <c r="A51" s="62" t="s">
        <v>17</v>
      </c>
      <c r="B51" s="8"/>
      <c r="C51" s="12"/>
      <c r="D51" s="69"/>
      <c r="E51" s="4"/>
      <c r="F51" s="68"/>
      <c r="G51" s="61"/>
      <c r="H51" s="53"/>
    </row>
    <row r="52" spans="1:8" s="7" customFormat="1" ht="15" customHeight="1">
      <c r="A52" s="66" t="s">
        <v>37</v>
      </c>
      <c r="B52" s="67" t="s">
        <v>5</v>
      </c>
      <c r="C52" s="42">
        <v>4</v>
      </c>
      <c r="D52" s="4">
        <v>1.5</v>
      </c>
      <c r="E52" s="4">
        <f t="shared" si="0"/>
        <v>6</v>
      </c>
      <c r="F52" s="70" t="s">
        <v>48</v>
      </c>
      <c r="G52" s="58"/>
      <c r="H52" s="10"/>
    </row>
    <row r="53" spans="1:8" s="7" customFormat="1" ht="12" customHeight="1">
      <c r="A53" s="66" t="s">
        <v>18</v>
      </c>
      <c r="B53" s="67" t="s">
        <v>5</v>
      </c>
      <c r="C53" s="42">
        <v>1</v>
      </c>
      <c r="D53" s="4">
        <v>1.5</v>
      </c>
      <c r="E53" s="4">
        <f t="shared" si="0"/>
        <v>1.5</v>
      </c>
      <c r="F53" s="70" t="s">
        <v>48</v>
      </c>
      <c r="G53" s="58"/>
      <c r="H53" s="59"/>
    </row>
    <row r="54" spans="1:8" s="7" customFormat="1" ht="12" customHeight="1">
      <c r="A54" s="149" t="s">
        <v>95</v>
      </c>
      <c r="B54" s="150" t="s">
        <v>2</v>
      </c>
      <c r="C54" s="151">
        <v>1</v>
      </c>
      <c r="D54" s="152">
        <v>25</v>
      </c>
      <c r="E54" s="152">
        <f>C54*D54</f>
        <v>25</v>
      </c>
      <c r="F54" s="153" t="s">
        <v>48</v>
      </c>
      <c r="G54" s="154" t="s">
        <v>96</v>
      </c>
      <c r="H54" s="59"/>
    </row>
    <row r="55" spans="1:8" ht="12.75" customHeight="1">
      <c r="A55" s="115" t="s">
        <v>40</v>
      </c>
      <c r="B55" s="116"/>
      <c r="C55" s="12"/>
      <c r="D55" s="117"/>
      <c r="E55" s="118">
        <v>30</v>
      </c>
      <c r="F55" s="119"/>
      <c r="G55" s="120"/>
      <c r="H55" s="53"/>
    </row>
    <row r="56" spans="1:8" ht="12.75" customHeight="1">
      <c r="A56" s="115"/>
      <c r="B56" s="116"/>
      <c r="C56" s="12"/>
      <c r="D56" s="117"/>
      <c r="E56" s="118"/>
      <c r="F56" s="119"/>
      <c r="G56" s="120"/>
      <c r="H56" s="53"/>
    </row>
    <row r="57" spans="1:8" s="103" customFormat="1" ht="30.75" customHeight="1">
      <c r="A57" s="71" t="s">
        <v>59</v>
      </c>
      <c r="B57" s="67"/>
      <c r="C57" s="42"/>
      <c r="D57" s="4"/>
      <c r="E57" s="99">
        <f>SUM(E14:E56)-E41-E42</f>
        <v>914.99575</v>
      </c>
      <c r="F57" s="100"/>
      <c r="G57" s="101"/>
      <c r="H57" s="102"/>
    </row>
    <row r="58" spans="1:8" s="103" customFormat="1" ht="32.25" customHeight="1">
      <c r="A58" s="92" t="s">
        <v>60</v>
      </c>
      <c r="B58" s="41"/>
      <c r="C58" s="42"/>
      <c r="D58" s="4"/>
      <c r="E58" s="99">
        <f>E41+E42</f>
        <v>351.8875</v>
      </c>
      <c r="F58" s="100"/>
      <c r="G58" s="101"/>
      <c r="H58" s="102"/>
    </row>
    <row r="59" spans="1:8" s="107" customFormat="1" ht="15.75">
      <c r="A59" s="72"/>
      <c r="B59" s="73"/>
      <c r="C59" s="74"/>
      <c r="D59" s="36"/>
      <c r="E59" s="104"/>
      <c r="F59" s="105"/>
      <c r="G59" s="106"/>
      <c r="H59" s="102"/>
    </row>
    <row r="60" spans="1:7" s="56" customFormat="1" ht="24" customHeight="1">
      <c r="A60" s="224" t="s">
        <v>21</v>
      </c>
      <c r="B60" s="224"/>
      <c r="C60" s="224"/>
      <c r="D60" s="17"/>
      <c r="E60" s="90"/>
      <c r="F60" s="223" t="s">
        <v>98</v>
      </c>
      <c r="G60" s="223"/>
    </row>
    <row r="61" spans="1:7" s="56" customFormat="1" ht="24" customHeight="1" thickBot="1">
      <c r="A61" s="76" t="s">
        <v>53</v>
      </c>
      <c r="B61" s="77"/>
      <c r="C61" s="77"/>
      <c r="D61" s="17"/>
      <c r="E61" s="90"/>
      <c r="F61" s="75"/>
      <c r="G61" s="44"/>
    </row>
    <row r="62" spans="1:7" s="56" customFormat="1" ht="24" customHeight="1" thickBot="1">
      <c r="A62" s="11"/>
      <c r="B62" s="190" t="s">
        <v>52</v>
      </c>
      <c r="C62" s="191"/>
      <c r="D62" s="191"/>
      <c r="E62" s="191"/>
      <c r="F62" s="191"/>
      <c r="G62" s="191"/>
    </row>
    <row r="64" spans="1:7" s="79" customFormat="1" ht="15.75">
      <c r="A64" s="21" t="s">
        <v>48</v>
      </c>
      <c r="B64" s="186" t="s">
        <v>61</v>
      </c>
      <c r="C64" s="186"/>
      <c r="D64" s="186"/>
      <c r="E64" s="186"/>
      <c r="F64" s="186"/>
      <c r="G64" s="186"/>
    </row>
    <row r="65" spans="1:7" s="79" customFormat="1" ht="15.75">
      <c r="A65" s="21" t="s">
        <v>49</v>
      </c>
      <c r="B65" s="186" t="s">
        <v>51</v>
      </c>
      <c r="C65" s="186"/>
      <c r="D65" s="186"/>
      <c r="E65" s="186"/>
      <c r="F65" s="186"/>
      <c r="G65" s="186"/>
    </row>
    <row r="66" spans="1:7" s="79" customFormat="1" ht="15.75">
      <c r="A66" s="21" t="s">
        <v>50</v>
      </c>
      <c r="B66" s="186" t="s">
        <v>54</v>
      </c>
      <c r="C66" s="186"/>
      <c r="D66" s="186"/>
      <c r="E66" s="186"/>
      <c r="F66" s="186"/>
      <c r="G66" s="186"/>
    </row>
    <row r="67" spans="1:7" ht="13.5" thickBot="1">
      <c r="A67" s="7"/>
      <c r="B67" s="9"/>
      <c r="G67" s="7"/>
    </row>
    <row r="68" spans="1:7" ht="18.75">
      <c r="A68" s="187" t="s">
        <v>46</v>
      </c>
      <c r="B68" s="188"/>
      <c r="C68" s="188"/>
      <c r="D68" s="188"/>
      <c r="E68" s="188"/>
      <c r="F68" s="188"/>
      <c r="G68" s="189"/>
    </row>
    <row r="69" spans="1:7" ht="18.75">
      <c r="A69" s="209"/>
      <c r="B69" s="210"/>
      <c r="C69" s="210"/>
      <c r="D69" s="210"/>
      <c r="E69" s="210"/>
      <c r="F69" s="210"/>
      <c r="G69" s="211"/>
    </row>
    <row r="70" spans="1:7" ht="103.5" customHeight="1">
      <c r="A70" s="220" t="s">
        <v>67</v>
      </c>
      <c r="B70" s="221"/>
      <c r="C70" s="221"/>
      <c r="D70" s="221"/>
      <c r="E70" s="221"/>
      <c r="F70" s="221"/>
      <c r="G70" s="222"/>
    </row>
    <row r="71" spans="1:7" ht="27" customHeight="1">
      <c r="A71" s="217" t="s">
        <v>68</v>
      </c>
      <c r="B71" s="218"/>
      <c r="C71" s="218"/>
      <c r="D71" s="218"/>
      <c r="E71" s="218"/>
      <c r="F71" s="218"/>
      <c r="G71" s="219"/>
    </row>
    <row r="72" spans="1:7" ht="105" customHeight="1" thickBot="1">
      <c r="A72" s="181" t="s">
        <v>69</v>
      </c>
      <c r="B72" s="182"/>
      <c r="C72" s="182"/>
      <c r="D72" s="182"/>
      <c r="E72" s="182"/>
      <c r="F72" s="182"/>
      <c r="G72" s="212"/>
    </row>
    <row r="73" spans="1:7" s="79" customFormat="1" ht="15">
      <c r="A73" s="216"/>
      <c r="B73" s="216"/>
      <c r="C73" s="216"/>
      <c r="D73" s="216"/>
      <c r="E73" s="216"/>
      <c r="F73" s="216"/>
      <c r="G73" s="216"/>
    </row>
    <row r="74" spans="2:6" s="79" customFormat="1" ht="16.5" thickBot="1">
      <c r="B74" s="80"/>
      <c r="C74" s="81"/>
      <c r="D74" s="82"/>
      <c r="E74" s="91"/>
      <c r="F74" s="83"/>
    </row>
    <row r="75" spans="1:7" ht="15.75" thickBot="1">
      <c r="A75" s="80" t="s">
        <v>56</v>
      </c>
      <c r="B75" s="199" t="s">
        <v>44</v>
      </c>
      <c r="C75" s="200"/>
      <c r="D75" s="200"/>
      <c r="E75" s="201"/>
      <c r="F75" s="202"/>
      <c r="G75" s="203"/>
    </row>
    <row r="76" spans="1:7" ht="13.5" thickBot="1">
      <c r="A76" s="7"/>
      <c r="B76" s="204" t="s">
        <v>45</v>
      </c>
      <c r="C76" s="208"/>
      <c r="D76" s="204"/>
      <c r="E76" s="205"/>
      <c r="F76" s="206"/>
      <c r="G76" s="207"/>
    </row>
    <row r="77" spans="1:7" ht="12.75">
      <c r="A77" s="7"/>
      <c r="C77" s="84"/>
      <c r="D77" s="197" t="s">
        <v>23</v>
      </c>
      <c r="E77" s="197"/>
      <c r="F77" s="198" t="s">
        <v>24</v>
      </c>
      <c r="G77" s="198"/>
    </row>
    <row r="78" spans="1:2" ht="12.75">
      <c r="A78" s="20"/>
      <c r="B78" s="85"/>
    </row>
    <row r="79" spans="1:7" ht="18" customHeight="1">
      <c r="A79" s="56"/>
      <c r="B79" s="20"/>
      <c r="C79" s="93"/>
      <c r="D79" s="93"/>
      <c r="E79" s="93"/>
      <c r="G79" s="56"/>
    </row>
    <row r="80" spans="1:2" ht="12.75">
      <c r="A80" s="20"/>
      <c r="B80" s="85"/>
    </row>
    <row r="81" spans="1:2" ht="12.75">
      <c r="A81" s="20"/>
      <c r="B81" s="85"/>
    </row>
    <row r="82" spans="1:2" ht="12.75">
      <c r="A82" s="20"/>
      <c r="B82" s="85"/>
    </row>
    <row r="83" spans="1:2" ht="12.75">
      <c r="A83" s="20"/>
      <c r="B83" s="85"/>
    </row>
    <row r="84" spans="1:2" ht="12.75">
      <c r="A84" s="20"/>
      <c r="B84" s="85"/>
    </row>
    <row r="85" spans="1:2" ht="12.75">
      <c r="A85" s="20"/>
      <c r="B85" s="85"/>
    </row>
    <row r="86" spans="1:2" ht="12.75">
      <c r="A86" s="20"/>
      <c r="B86" s="85"/>
    </row>
    <row r="87" spans="1:2" ht="12.75">
      <c r="A87" s="20"/>
      <c r="B87" s="85"/>
    </row>
    <row r="88" spans="1:2" ht="12.75">
      <c r="A88" s="20"/>
      <c r="B88" s="85"/>
    </row>
    <row r="89" spans="1:2" ht="12.75">
      <c r="A89" s="20"/>
      <c r="B89" s="85"/>
    </row>
    <row r="90" spans="1:2" ht="12.75">
      <c r="A90" s="20"/>
      <c r="B90" s="85"/>
    </row>
    <row r="91" spans="1:2" ht="12.75">
      <c r="A91" s="20"/>
      <c r="B91" s="85"/>
    </row>
    <row r="92" spans="1:2" ht="12.75">
      <c r="A92" s="20"/>
      <c r="B92" s="85"/>
    </row>
    <row r="93" spans="1:2" ht="12.75">
      <c r="A93" s="20"/>
      <c r="B93" s="85"/>
    </row>
    <row r="94" spans="1:2" ht="12.75">
      <c r="A94" s="20"/>
      <c r="B94" s="85"/>
    </row>
    <row r="95" spans="1:2" ht="12.75">
      <c r="A95" s="20"/>
      <c r="B95" s="85"/>
    </row>
    <row r="96" spans="1:2" ht="12.75">
      <c r="A96" s="20"/>
      <c r="B96" s="85"/>
    </row>
    <row r="97" spans="1:2" ht="12.75">
      <c r="A97" s="20"/>
      <c r="B97" s="85"/>
    </row>
    <row r="98" spans="1:2" ht="12.75">
      <c r="A98" s="20"/>
      <c r="B98" s="85"/>
    </row>
    <row r="99" spans="1:2" ht="12.75">
      <c r="A99" s="20"/>
      <c r="B99" s="85"/>
    </row>
    <row r="100" spans="1:2" ht="12.75">
      <c r="A100" s="20"/>
      <c r="B100" s="85"/>
    </row>
    <row r="101" spans="1:2" ht="12.75">
      <c r="A101" s="20"/>
      <c r="B101" s="85"/>
    </row>
    <row r="102" spans="1:2" ht="12.75">
      <c r="A102" s="20"/>
      <c r="B102" s="85"/>
    </row>
    <row r="103" spans="1:2" ht="12.75">
      <c r="A103" s="20"/>
      <c r="B103" s="85"/>
    </row>
    <row r="104" spans="1:2" ht="12.75">
      <c r="A104" s="20"/>
      <c r="B104" s="85"/>
    </row>
    <row r="105" spans="1:2" ht="12.75">
      <c r="A105" s="20"/>
      <c r="B105" s="85"/>
    </row>
    <row r="106" spans="1:2" ht="12.75">
      <c r="A106" s="20"/>
      <c r="B106" s="85"/>
    </row>
    <row r="107" spans="1:2" ht="12.75">
      <c r="A107" s="20"/>
      <c r="B107" s="85"/>
    </row>
    <row r="108" spans="1:2" ht="12.75">
      <c r="A108" s="20"/>
      <c r="B108" s="85"/>
    </row>
    <row r="109" spans="1:2" ht="12.75">
      <c r="A109" s="20"/>
      <c r="B109" s="85"/>
    </row>
    <row r="110" spans="1:2" ht="12.75">
      <c r="A110" s="20"/>
      <c r="B110" s="85"/>
    </row>
    <row r="111" spans="1:2" ht="12.75">
      <c r="A111" s="20"/>
      <c r="B111" s="85"/>
    </row>
    <row r="112" spans="1:2" ht="12.75">
      <c r="A112" s="20"/>
      <c r="B112" s="85"/>
    </row>
    <row r="113" spans="1:2" ht="12.75">
      <c r="A113" s="20"/>
      <c r="B113" s="85"/>
    </row>
    <row r="114" spans="1:2" ht="12.75">
      <c r="A114" s="20"/>
      <c r="B114" s="85"/>
    </row>
    <row r="115" spans="1:2" ht="12.75">
      <c r="A115" s="20"/>
      <c r="B115" s="85"/>
    </row>
    <row r="116" spans="1:2" ht="12.75">
      <c r="A116" s="20"/>
      <c r="B116" s="85"/>
    </row>
    <row r="117" spans="1:2" ht="12.75">
      <c r="A117" s="20"/>
      <c r="B117" s="85"/>
    </row>
    <row r="118" spans="1:2" ht="12.75">
      <c r="A118" s="20"/>
      <c r="B118" s="85"/>
    </row>
    <row r="119" spans="1:2" ht="12.75">
      <c r="A119" s="20"/>
      <c r="B119" s="85"/>
    </row>
    <row r="120" spans="1:2" ht="12.75">
      <c r="A120" s="20"/>
      <c r="B120" s="85"/>
    </row>
    <row r="121" spans="1:2" ht="12.75">
      <c r="A121" s="20"/>
      <c r="B121" s="85"/>
    </row>
    <row r="122" spans="1:2" ht="12.75">
      <c r="A122" s="20"/>
      <c r="B122" s="85"/>
    </row>
    <row r="123" spans="1:2" ht="12.75">
      <c r="A123" s="20"/>
      <c r="B123" s="85"/>
    </row>
    <row r="124" spans="1:2" ht="12.75">
      <c r="A124" s="20"/>
      <c r="B124" s="85"/>
    </row>
    <row r="125" spans="1:2" ht="12.75">
      <c r="A125" s="20"/>
      <c r="B125" s="85"/>
    </row>
    <row r="126" spans="1:2" ht="12.75">
      <c r="A126" s="20"/>
      <c r="B126" s="85"/>
    </row>
    <row r="127" spans="1:2" ht="12.75">
      <c r="A127" s="20"/>
      <c r="B127" s="85"/>
    </row>
    <row r="128" spans="1:2" ht="12.75">
      <c r="A128" s="20"/>
      <c r="B128" s="85"/>
    </row>
    <row r="129" spans="1:2" ht="12.75">
      <c r="A129" s="20"/>
      <c r="B129" s="85"/>
    </row>
    <row r="130" spans="1:2" ht="12.75">
      <c r="A130" s="20"/>
      <c r="B130" s="85"/>
    </row>
    <row r="131" spans="1:2" ht="12.75">
      <c r="A131" s="20"/>
      <c r="B131" s="85"/>
    </row>
    <row r="132" spans="1:2" ht="12.75">
      <c r="A132" s="20"/>
      <c r="B132" s="85"/>
    </row>
    <row r="133" spans="1:2" ht="12.75">
      <c r="A133" s="20"/>
      <c r="B133" s="85"/>
    </row>
    <row r="134" spans="1:2" ht="12.75">
      <c r="A134" s="20"/>
      <c r="B134" s="85"/>
    </row>
    <row r="135" spans="1:2" ht="12.75">
      <c r="A135" s="20"/>
      <c r="B135" s="85"/>
    </row>
    <row r="136" spans="1:2" ht="12.75">
      <c r="A136" s="20"/>
      <c r="B136" s="85"/>
    </row>
    <row r="137" spans="1:2" ht="12.75">
      <c r="A137" s="20"/>
      <c r="B137" s="85"/>
    </row>
    <row r="138" spans="1:2" ht="12.75">
      <c r="A138" s="20"/>
      <c r="B138" s="85"/>
    </row>
    <row r="139" spans="1:2" ht="12.75">
      <c r="A139" s="20"/>
      <c r="B139" s="85"/>
    </row>
    <row r="140" spans="1:2" ht="12.75">
      <c r="A140" s="20"/>
      <c r="B140" s="85"/>
    </row>
    <row r="141" spans="1:2" ht="12.75">
      <c r="A141" s="20"/>
      <c r="B141" s="85"/>
    </row>
    <row r="142" spans="1:2" ht="12.75">
      <c r="A142" s="20"/>
      <c r="B142" s="85"/>
    </row>
    <row r="143" spans="1:2" ht="12.75">
      <c r="A143" s="20"/>
      <c r="B143" s="85"/>
    </row>
    <row r="144" spans="1:2" ht="12.75">
      <c r="A144" s="20"/>
      <c r="B144" s="85"/>
    </row>
    <row r="145" spans="1:2" ht="12.75">
      <c r="A145" s="20"/>
      <c r="B145" s="85"/>
    </row>
    <row r="146" spans="1:2" ht="12.75">
      <c r="A146" s="20"/>
      <c r="B146" s="85"/>
    </row>
    <row r="147" spans="1:2" ht="12.75">
      <c r="A147" s="20"/>
      <c r="B147" s="85"/>
    </row>
    <row r="148" spans="1:2" ht="12.75">
      <c r="A148" s="20"/>
      <c r="B148" s="85"/>
    </row>
    <row r="149" spans="1:2" ht="12.75">
      <c r="A149" s="20"/>
      <c r="B149" s="85"/>
    </row>
    <row r="150" spans="1:2" ht="12.75">
      <c r="A150" s="20"/>
      <c r="B150" s="85"/>
    </row>
    <row r="151" spans="1:2" ht="12.75">
      <c r="A151" s="20"/>
      <c r="B151" s="85"/>
    </row>
    <row r="152" spans="1:2" ht="12.75">
      <c r="A152" s="20"/>
      <c r="B152" s="85"/>
    </row>
    <row r="153" spans="1:2" ht="12.75">
      <c r="A153" s="20"/>
      <c r="B153" s="85"/>
    </row>
    <row r="154" spans="1:2" ht="12.75">
      <c r="A154" s="20"/>
      <c r="B154" s="85"/>
    </row>
    <row r="155" spans="1:2" ht="12.75">
      <c r="A155" s="20"/>
      <c r="B155" s="85"/>
    </row>
    <row r="156" spans="1:2" ht="12.75">
      <c r="A156" s="20"/>
      <c r="B156" s="85"/>
    </row>
    <row r="157" spans="1:2" ht="12.75">
      <c r="A157" s="20"/>
      <c r="B157" s="85"/>
    </row>
    <row r="158" spans="1:2" ht="12.75">
      <c r="A158" s="20"/>
      <c r="B158" s="85"/>
    </row>
    <row r="159" spans="1:2" ht="12.75">
      <c r="A159" s="20"/>
      <c r="B159" s="85"/>
    </row>
    <row r="160" spans="1:2" ht="12.75">
      <c r="A160" s="20"/>
      <c r="B160" s="85"/>
    </row>
    <row r="161" spans="1:2" ht="12.75">
      <c r="A161" s="20"/>
      <c r="B161" s="85"/>
    </row>
    <row r="162" spans="1:2" ht="12.75">
      <c r="A162" s="20"/>
      <c r="B162" s="85"/>
    </row>
    <row r="163" spans="1:2" ht="12.75">
      <c r="A163" s="20"/>
      <c r="B163" s="85"/>
    </row>
    <row r="164" spans="1:2" ht="12.75">
      <c r="A164" s="20"/>
      <c r="B164" s="85"/>
    </row>
    <row r="165" spans="1:2" ht="12.75">
      <c r="A165" s="20"/>
      <c r="B165" s="85"/>
    </row>
    <row r="166" spans="1:2" ht="12.75">
      <c r="A166" s="20"/>
      <c r="B166" s="85"/>
    </row>
    <row r="167" spans="1:2" ht="12.75">
      <c r="A167" s="20"/>
      <c r="B167" s="85"/>
    </row>
    <row r="168" spans="1:2" ht="12.75">
      <c r="A168" s="20"/>
      <c r="B168" s="85"/>
    </row>
    <row r="169" spans="1:2" ht="12.75">
      <c r="A169" s="20"/>
      <c r="B169" s="85"/>
    </row>
    <row r="170" spans="1:2" ht="12.75">
      <c r="A170" s="20"/>
      <c r="B170" s="85"/>
    </row>
    <row r="171" spans="1:2" ht="12.75">
      <c r="A171" s="20"/>
      <c r="B171" s="85"/>
    </row>
    <row r="172" spans="1:2" ht="12.75">
      <c r="A172" s="20"/>
      <c r="B172" s="85"/>
    </row>
    <row r="173" spans="1:2" ht="12.75">
      <c r="A173" s="20"/>
      <c r="B173" s="85"/>
    </row>
    <row r="174" spans="1:2" ht="12.75">
      <c r="A174" s="20"/>
      <c r="B174" s="85"/>
    </row>
    <row r="175" spans="1:2" ht="12.75">
      <c r="A175" s="20"/>
      <c r="B175" s="85"/>
    </row>
    <row r="176" spans="1:2" ht="12.75">
      <c r="A176" s="20"/>
      <c r="B176" s="85"/>
    </row>
    <row r="177" spans="1:2" ht="12.75">
      <c r="A177" s="20"/>
      <c r="B177" s="85"/>
    </row>
    <row r="178" spans="1:2" ht="12.75">
      <c r="A178" s="20"/>
      <c r="B178" s="85"/>
    </row>
    <row r="179" spans="1:2" ht="12.75">
      <c r="A179" s="20"/>
      <c r="B179" s="85"/>
    </row>
    <row r="180" spans="1:2" ht="12.75">
      <c r="A180" s="20"/>
      <c r="B180" s="85"/>
    </row>
    <row r="181" spans="1:2" ht="12.75">
      <c r="A181" s="20"/>
      <c r="B181" s="85"/>
    </row>
    <row r="182" spans="1:2" ht="12.75">
      <c r="A182" s="20"/>
      <c r="B182" s="85"/>
    </row>
    <row r="183" spans="1:2" ht="12.75">
      <c r="A183" s="20"/>
      <c r="B183" s="85"/>
    </row>
    <row r="184" spans="1:2" ht="12.75">
      <c r="A184" s="20"/>
      <c r="B184" s="85"/>
    </row>
    <row r="185" spans="1:2" ht="12.75">
      <c r="A185" s="20"/>
      <c r="B185" s="85"/>
    </row>
    <row r="186" spans="1:2" ht="12.75">
      <c r="A186" s="20"/>
      <c r="B186" s="85"/>
    </row>
    <row r="187" spans="1:2" ht="12.75">
      <c r="A187" s="20"/>
      <c r="B187" s="85"/>
    </row>
    <row r="188" spans="1:2" ht="12.75">
      <c r="A188" s="20"/>
      <c r="B188" s="85"/>
    </row>
    <row r="189" spans="1:2" ht="12.75">
      <c r="A189" s="20"/>
      <c r="B189" s="85"/>
    </row>
    <row r="190" spans="1:2" ht="12.75">
      <c r="A190" s="20"/>
      <c r="B190" s="85"/>
    </row>
    <row r="191" spans="1:2" ht="12.75">
      <c r="A191" s="20"/>
      <c r="B191" s="85"/>
    </row>
    <row r="192" spans="1:2" ht="12.75">
      <c r="A192" s="20"/>
      <c r="B192" s="85"/>
    </row>
    <row r="193" spans="1:2" ht="12.75">
      <c r="A193" s="20"/>
      <c r="B193" s="85"/>
    </row>
    <row r="194" spans="1:2" ht="12.75">
      <c r="A194" s="20"/>
      <c r="B194" s="85"/>
    </row>
    <row r="195" spans="1:2" ht="12.75">
      <c r="A195" s="20"/>
      <c r="B195" s="85"/>
    </row>
    <row r="196" spans="1:2" ht="12.75">
      <c r="A196" s="20"/>
      <c r="B196" s="85"/>
    </row>
    <row r="197" spans="1:2" ht="12.75">
      <c r="A197" s="20"/>
      <c r="B197" s="85"/>
    </row>
    <row r="198" spans="1:2" ht="12.75">
      <c r="A198" s="20"/>
      <c r="B198" s="85"/>
    </row>
  </sheetData>
  <sheetProtection/>
  <autoFilter ref="A11:G58"/>
  <mergeCells count="27">
    <mergeCell ref="A69:G69"/>
    <mergeCell ref="A72:G72"/>
    <mergeCell ref="B35:D35"/>
    <mergeCell ref="A73:G73"/>
    <mergeCell ref="B43:D43"/>
    <mergeCell ref="A71:G71"/>
    <mergeCell ref="A70:G70"/>
    <mergeCell ref="B65:G65"/>
    <mergeCell ref="F60:G60"/>
    <mergeCell ref="A60:C60"/>
    <mergeCell ref="D77:E77"/>
    <mergeCell ref="F77:G77"/>
    <mergeCell ref="B75:E75"/>
    <mergeCell ref="F75:G75"/>
    <mergeCell ref="D76:E76"/>
    <mergeCell ref="F76:G76"/>
    <mergeCell ref="B76:C76"/>
    <mergeCell ref="A1:G1"/>
    <mergeCell ref="A3:G3"/>
    <mergeCell ref="A4:G4"/>
    <mergeCell ref="A8:G8"/>
    <mergeCell ref="B5:E5"/>
    <mergeCell ref="A6:G6"/>
    <mergeCell ref="B64:G64"/>
    <mergeCell ref="A68:G68"/>
    <mergeCell ref="B66:G66"/>
    <mergeCell ref="B62:G6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  <ignoredErrors>
    <ignoredError sqref="E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L35" sqref="L35"/>
    </sheetView>
  </sheetViews>
  <sheetFormatPr defaultColWidth="9.00390625" defaultRowHeight="12.75"/>
  <cols>
    <col min="1" max="1" width="45.75390625" style="14" customWidth="1"/>
    <col min="2" max="2" width="9.125" style="15" customWidth="1"/>
    <col min="3" max="3" width="8.125" style="16" customWidth="1"/>
    <col min="4" max="4" width="11.125" style="17" customWidth="1"/>
    <col min="5" max="5" width="11.25390625" style="147" customWidth="1"/>
    <col min="6" max="6" width="16.25390625" style="148" customWidth="1"/>
    <col min="7" max="7" width="9.125" style="107" customWidth="1"/>
    <col min="8" max="8" width="12.25390625" style="107" customWidth="1"/>
    <col min="9" max="10" width="9.125" style="107" customWidth="1"/>
    <col min="11" max="11" width="14.75390625" style="107" customWidth="1"/>
    <col min="12" max="13" width="9.125" style="107" customWidth="1"/>
    <col min="14" max="14" width="10.00390625" style="107" bestFit="1" customWidth="1"/>
    <col min="15" max="16384" width="9.125" style="107" customWidth="1"/>
  </cols>
  <sheetData>
    <row r="1" spans="1:7" s="123" customFormat="1" ht="12.75">
      <c r="A1" s="225" t="s">
        <v>84</v>
      </c>
      <c r="B1" s="225"/>
      <c r="C1" s="225"/>
      <c r="D1" s="225"/>
      <c r="E1" s="225"/>
      <c r="F1" s="225"/>
      <c r="G1" s="122"/>
    </row>
    <row r="2" spans="1:8" s="123" customFormat="1" ht="12.75">
      <c r="A2" s="225" t="s">
        <v>111</v>
      </c>
      <c r="B2" s="225"/>
      <c r="C2" s="225"/>
      <c r="D2" s="225"/>
      <c r="E2" s="225"/>
      <c r="F2" s="225"/>
      <c r="G2" s="122"/>
      <c r="H2" s="167">
        <v>2627.5</v>
      </c>
    </row>
    <row r="3" spans="1:7" s="123" customFormat="1" ht="12.75">
      <c r="A3" s="225" t="s">
        <v>85</v>
      </c>
      <c r="B3" s="225"/>
      <c r="C3" s="225"/>
      <c r="D3" s="225"/>
      <c r="E3" s="225"/>
      <c r="F3" s="225"/>
      <c r="G3" s="122"/>
    </row>
    <row r="4" spans="1:7" s="123" customFormat="1" ht="12.75">
      <c r="A4" s="225" t="s">
        <v>86</v>
      </c>
      <c r="B4" s="225"/>
      <c r="C4" s="225"/>
      <c r="D4" s="225"/>
      <c r="E4" s="225"/>
      <c r="F4" s="225"/>
      <c r="G4" s="122"/>
    </row>
    <row r="5" spans="1:7" s="123" customFormat="1" ht="12.75">
      <c r="A5" s="124"/>
      <c r="B5" s="124"/>
      <c r="C5" s="124"/>
      <c r="D5" s="124"/>
      <c r="E5" s="124"/>
      <c r="F5" s="122"/>
      <c r="G5" s="125"/>
    </row>
    <row r="6" spans="1:7" s="123" customFormat="1" ht="15.75">
      <c r="A6" s="226" t="s">
        <v>87</v>
      </c>
      <c r="B6" s="226"/>
      <c r="C6" s="226"/>
      <c r="D6" s="226"/>
      <c r="E6" s="226"/>
      <c r="F6" s="226"/>
      <c r="G6" s="126"/>
    </row>
    <row r="7" spans="1:7" s="123" customFormat="1" ht="15.75" customHeight="1">
      <c r="A7" s="226" t="s">
        <v>103</v>
      </c>
      <c r="B7" s="226"/>
      <c r="C7" s="226"/>
      <c r="D7" s="226"/>
      <c r="E7" s="226"/>
      <c r="F7" s="226"/>
      <c r="G7" s="126"/>
    </row>
    <row r="8" spans="1:7" s="123" customFormat="1" ht="15" customHeight="1">
      <c r="A8" s="114" t="s">
        <v>47</v>
      </c>
      <c r="B8" s="196" t="s">
        <v>56</v>
      </c>
      <c r="C8" s="196"/>
      <c r="D8" s="196"/>
      <c r="E8" s="196"/>
      <c r="F8" s="113"/>
      <c r="G8" s="126"/>
    </row>
    <row r="9" spans="1:7" s="123" customFormat="1" ht="15.75">
      <c r="A9" s="226" t="s">
        <v>97</v>
      </c>
      <c r="B9" s="226"/>
      <c r="C9" s="226"/>
      <c r="D9" s="226"/>
      <c r="E9" s="226"/>
      <c r="F9" s="226"/>
      <c r="G9" s="126"/>
    </row>
    <row r="10" spans="1:7" s="44" customFormat="1" ht="80.25" customHeight="1">
      <c r="A10" s="40" t="s">
        <v>0</v>
      </c>
      <c r="B10" s="41" t="s">
        <v>27</v>
      </c>
      <c r="C10" s="42" t="s">
        <v>28</v>
      </c>
      <c r="D10" s="4" t="s">
        <v>22</v>
      </c>
      <c r="E10" s="4" t="s">
        <v>57</v>
      </c>
      <c r="F10" s="40" t="s">
        <v>94</v>
      </c>
      <c r="G10" s="43"/>
    </row>
    <row r="11" spans="1:7" s="49" customFormat="1" ht="14.25" customHeight="1">
      <c r="A11" s="45">
        <v>1</v>
      </c>
      <c r="B11" s="46">
        <v>2</v>
      </c>
      <c r="C11" s="47">
        <v>3</v>
      </c>
      <c r="D11" s="47">
        <v>4</v>
      </c>
      <c r="E11" s="68">
        <v>5</v>
      </c>
      <c r="F11" s="47">
        <v>6</v>
      </c>
      <c r="G11" s="48"/>
    </row>
    <row r="12" spans="1:7" ht="13.5" customHeight="1" hidden="1">
      <c r="A12" s="50" t="s">
        <v>7</v>
      </c>
      <c r="B12" s="8"/>
      <c r="C12" s="12"/>
      <c r="D12" s="4"/>
      <c r="E12" s="89"/>
      <c r="F12" s="127"/>
      <c r="G12" s="128"/>
    </row>
    <row r="13" spans="1:7" ht="12.75" customHeight="1" hidden="1">
      <c r="A13" s="54" t="s">
        <v>11</v>
      </c>
      <c r="B13" s="8"/>
      <c r="C13" s="12"/>
      <c r="D13" s="4"/>
      <c r="E13" s="89"/>
      <c r="F13" s="129"/>
      <c r="G13" s="128"/>
    </row>
    <row r="14" spans="1:7" s="131" customFormat="1" ht="12.75" customHeight="1" hidden="1">
      <c r="A14" s="66" t="s">
        <v>70</v>
      </c>
      <c r="B14" s="67" t="s">
        <v>5</v>
      </c>
      <c r="C14" s="42">
        <v>0.3</v>
      </c>
      <c r="D14" s="4"/>
      <c r="E14" s="4"/>
      <c r="F14" s="60"/>
      <c r="G14" s="130"/>
    </row>
    <row r="15" spans="1:7" s="14" customFormat="1" ht="12" customHeight="1" hidden="1">
      <c r="A15" s="66" t="s">
        <v>73</v>
      </c>
      <c r="B15" s="67" t="s">
        <v>5</v>
      </c>
      <c r="C15" s="42">
        <v>0.3</v>
      </c>
      <c r="D15" s="4"/>
      <c r="E15" s="4"/>
      <c r="F15" s="98"/>
      <c r="G15" s="55"/>
    </row>
    <row r="16" spans="1:7" s="14" customFormat="1" ht="14.25" customHeight="1" hidden="1">
      <c r="A16" s="66" t="s">
        <v>72</v>
      </c>
      <c r="B16" s="67" t="s">
        <v>2</v>
      </c>
      <c r="C16" s="42">
        <v>1</v>
      </c>
      <c r="D16" s="4">
        <v>1.9</v>
      </c>
      <c r="E16" s="4">
        <f>C16*D16</f>
        <v>1.9</v>
      </c>
      <c r="F16" s="98"/>
      <c r="G16" s="55"/>
    </row>
    <row r="17" spans="1:7" s="96" customFormat="1" ht="12" hidden="1">
      <c r="A17" s="66" t="s">
        <v>99</v>
      </c>
      <c r="B17" s="67" t="s">
        <v>100</v>
      </c>
      <c r="C17" s="42">
        <v>44</v>
      </c>
      <c r="D17" s="4">
        <v>0.35</v>
      </c>
      <c r="E17" s="4">
        <f aca="true" t="shared" si="0" ref="E17:E53">C17*D17</f>
        <v>15.399999999999999</v>
      </c>
      <c r="F17" s="60"/>
      <c r="G17" s="132"/>
    </row>
    <row r="18" spans="1:7" s="96" customFormat="1" ht="12.75" customHeight="1" hidden="1">
      <c r="A18" s="54" t="s">
        <v>8</v>
      </c>
      <c r="B18" s="3"/>
      <c r="C18" s="5"/>
      <c r="D18" s="4"/>
      <c r="E18" s="4"/>
      <c r="F18" s="60"/>
      <c r="G18" s="133"/>
    </row>
    <row r="19" spans="1:7" s="96" customFormat="1" ht="15" customHeight="1" hidden="1">
      <c r="A19" s="66" t="s">
        <v>41</v>
      </c>
      <c r="B19" s="67" t="s">
        <v>2</v>
      </c>
      <c r="C19" s="42">
        <v>16</v>
      </c>
      <c r="D19" s="4">
        <v>15</v>
      </c>
      <c r="E19" s="4">
        <f t="shared" si="0"/>
        <v>240</v>
      </c>
      <c r="F19" s="60"/>
      <c r="G19" s="134"/>
    </row>
    <row r="20" spans="1:7" s="96" customFormat="1" ht="13.5" customHeight="1" hidden="1">
      <c r="A20" s="66" t="s">
        <v>101</v>
      </c>
      <c r="B20" s="67" t="s">
        <v>2</v>
      </c>
      <c r="C20" s="42">
        <v>4</v>
      </c>
      <c r="D20" s="4">
        <v>25</v>
      </c>
      <c r="E20" s="4">
        <f t="shared" si="0"/>
        <v>100</v>
      </c>
      <c r="F20" s="60"/>
      <c r="G20" s="134"/>
    </row>
    <row r="21" spans="1:7" s="96" customFormat="1" ht="14.25" customHeight="1" hidden="1">
      <c r="A21" s="66" t="s">
        <v>30</v>
      </c>
      <c r="B21" s="67" t="s">
        <v>2</v>
      </c>
      <c r="C21" s="42">
        <v>4</v>
      </c>
      <c r="D21" s="4">
        <v>9</v>
      </c>
      <c r="E21" s="4">
        <f t="shared" si="0"/>
        <v>36</v>
      </c>
      <c r="F21" s="60"/>
      <c r="G21" s="134"/>
    </row>
    <row r="22" spans="1:7" ht="14.25" customHeight="1" hidden="1">
      <c r="A22" s="66" t="s">
        <v>33</v>
      </c>
      <c r="B22" s="67" t="s">
        <v>5</v>
      </c>
      <c r="C22" s="42">
        <v>4</v>
      </c>
      <c r="D22" s="4">
        <v>0.5</v>
      </c>
      <c r="E22" s="4">
        <f t="shared" si="0"/>
        <v>2</v>
      </c>
      <c r="F22" s="61"/>
      <c r="G22" s="128"/>
    </row>
    <row r="23" spans="1:7" s="96" customFormat="1" ht="14.25" customHeight="1" hidden="1">
      <c r="A23" s="54" t="s">
        <v>9</v>
      </c>
      <c r="B23" s="8"/>
      <c r="C23" s="5"/>
      <c r="D23" s="4"/>
      <c r="E23" s="4"/>
      <c r="F23" s="98"/>
      <c r="G23" s="134"/>
    </row>
    <row r="24" spans="1:7" s="96" customFormat="1" ht="14.25" customHeight="1" hidden="1">
      <c r="A24" s="66" t="s">
        <v>78</v>
      </c>
      <c r="B24" s="67" t="s">
        <v>5</v>
      </c>
      <c r="C24" s="42">
        <v>1.3</v>
      </c>
      <c r="D24" s="4">
        <v>0.8</v>
      </c>
      <c r="E24" s="4">
        <f t="shared" si="0"/>
        <v>1.04</v>
      </c>
      <c r="F24" s="121"/>
      <c r="G24" s="134"/>
    </row>
    <row r="25" spans="1:7" s="96" customFormat="1" ht="14.25" customHeight="1" hidden="1">
      <c r="A25" s="66" t="s">
        <v>79</v>
      </c>
      <c r="B25" s="67" t="s">
        <v>5</v>
      </c>
      <c r="C25" s="42">
        <v>1</v>
      </c>
      <c r="D25" s="4">
        <v>1.1</v>
      </c>
      <c r="E25" s="4">
        <f t="shared" si="0"/>
        <v>1.1</v>
      </c>
      <c r="F25" s="121"/>
      <c r="G25" s="134"/>
    </row>
    <row r="26" spans="1:7" s="96" customFormat="1" ht="14.25" customHeight="1" hidden="1">
      <c r="A26" s="66" t="s">
        <v>80</v>
      </c>
      <c r="B26" s="67" t="s">
        <v>2</v>
      </c>
      <c r="C26" s="42">
        <v>2</v>
      </c>
      <c r="D26" s="4">
        <v>1.5</v>
      </c>
      <c r="E26" s="4">
        <f t="shared" si="0"/>
        <v>3</v>
      </c>
      <c r="F26" s="98"/>
      <c r="G26" s="134"/>
    </row>
    <row r="27" spans="1:7" s="96" customFormat="1" ht="21.75" customHeight="1" hidden="1">
      <c r="A27" s="66" t="s">
        <v>81</v>
      </c>
      <c r="B27" s="67" t="s">
        <v>2</v>
      </c>
      <c r="C27" s="42">
        <v>2</v>
      </c>
      <c r="D27" s="4">
        <v>1</v>
      </c>
      <c r="E27" s="4">
        <f t="shared" si="0"/>
        <v>2</v>
      </c>
      <c r="F27" s="98"/>
      <c r="G27" s="134"/>
    </row>
    <row r="28" spans="1:7" s="96" customFormat="1" ht="14.25" customHeight="1" hidden="1">
      <c r="A28" s="66" t="s">
        <v>39</v>
      </c>
      <c r="B28" s="67" t="s">
        <v>2</v>
      </c>
      <c r="C28" s="42">
        <v>9</v>
      </c>
      <c r="D28" s="4">
        <v>2.8</v>
      </c>
      <c r="E28" s="4">
        <f t="shared" si="0"/>
        <v>25.2</v>
      </c>
      <c r="F28" s="60"/>
      <c r="G28" s="133"/>
    </row>
    <row r="29" spans="1:7" ht="14.25" customHeight="1">
      <c r="A29" s="54" t="s">
        <v>10</v>
      </c>
      <c r="B29" s="3"/>
      <c r="C29" s="5"/>
      <c r="D29" s="4"/>
      <c r="E29" s="4"/>
      <c r="F29" s="61"/>
      <c r="G29" s="128"/>
    </row>
    <row r="30" spans="1:7" s="96" customFormat="1" ht="14.25" customHeight="1" hidden="1">
      <c r="A30" s="66" t="s">
        <v>12</v>
      </c>
      <c r="B30" s="67" t="s">
        <v>2</v>
      </c>
      <c r="C30" s="42">
        <v>1</v>
      </c>
      <c r="D30" s="4">
        <v>14</v>
      </c>
      <c r="E30" s="4">
        <f t="shared" si="0"/>
        <v>14</v>
      </c>
      <c r="F30" s="98"/>
      <c r="G30" s="135"/>
    </row>
    <row r="31" spans="1:7" s="96" customFormat="1" ht="14.25" customHeight="1">
      <c r="A31" s="66" t="s">
        <v>75</v>
      </c>
      <c r="B31" s="67" t="s">
        <v>2</v>
      </c>
      <c r="C31" s="42">
        <v>4</v>
      </c>
      <c r="D31" s="4">
        <v>0.7</v>
      </c>
      <c r="E31" s="4">
        <f t="shared" si="0"/>
        <v>2.8</v>
      </c>
      <c r="F31" s="121" t="s">
        <v>108</v>
      </c>
      <c r="G31" s="135"/>
    </row>
    <row r="32" spans="1:7" s="96" customFormat="1" ht="21" customHeight="1" hidden="1">
      <c r="A32" s="66" t="s">
        <v>43</v>
      </c>
      <c r="B32" s="67" t="s">
        <v>2</v>
      </c>
      <c r="C32" s="42">
        <v>9</v>
      </c>
      <c r="D32" s="4">
        <v>2.8</v>
      </c>
      <c r="E32" s="4">
        <f t="shared" si="0"/>
        <v>25.2</v>
      </c>
      <c r="F32" s="60"/>
      <c r="G32" s="135"/>
    </row>
    <row r="33" spans="1:7" s="96" customFormat="1" ht="14.25" customHeight="1" hidden="1">
      <c r="A33" s="66" t="s">
        <v>76</v>
      </c>
      <c r="B33" s="67" t="s">
        <v>2</v>
      </c>
      <c r="C33" s="42">
        <v>1</v>
      </c>
      <c r="D33" s="4">
        <v>15</v>
      </c>
      <c r="E33" s="4">
        <f t="shared" si="0"/>
        <v>15</v>
      </c>
      <c r="F33" s="60"/>
      <c r="G33" s="135"/>
    </row>
    <row r="34" spans="1:7" ht="14.25" customHeight="1">
      <c r="A34" s="62" t="s">
        <v>13</v>
      </c>
      <c r="B34" s="8"/>
      <c r="C34" s="12"/>
      <c r="D34" s="4"/>
      <c r="E34" s="4"/>
      <c r="F34" s="61"/>
      <c r="G34" s="136"/>
    </row>
    <row r="35" spans="1:7" s="138" customFormat="1" ht="14.25" customHeight="1">
      <c r="A35" s="54" t="s">
        <v>14</v>
      </c>
      <c r="B35" s="213"/>
      <c r="C35" s="214"/>
      <c r="D35" s="215"/>
      <c r="E35" s="4"/>
      <c r="F35" s="64"/>
      <c r="G35" s="137"/>
    </row>
    <row r="36" spans="1:7" s="138" customFormat="1" ht="14.25" customHeight="1">
      <c r="A36" s="66" t="s">
        <v>19</v>
      </c>
      <c r="B36" s="67" t="s">
        <v>4</v>
      </c>
      <c r="C36" s="110">
        <f>8+25</f>
        <v>33</v>
      </c>
      <c r="D36" s="4">
        <v>0.65</v>
      </c>
      <c r="E36" s="4">
        <f t="shared" si="0"/>
        <v>21.45</v>
      </c>
      <c r="F36" s="121" t="s">
        <v>108</v>
      </c>
      <c r="G36" s="137"/>
    </row>
    <row r="37" spans="1:7" s="96" customFormat="1" ht="14.25" customHeight="1" hidden="1">
      <c r="A37" s="66" t="s">
        <v>31</v>
      </c>
      <c r="B37" s="67" t="s">
        <v>2</v>
      </c>
      <c r="C37" s="110">
        <v>2</v>
      </c>
      <c r="D37" s="4">
        <v>4.9</v>
      </c>
      <c r="E37" s="4">
        <f t="shared" si="0"/>
        <v>9.8</v>
      </c>
      <c r="F37" s="64"/>
      <c r="G37" s="97"/>
    </row>
    <row r="38" spans="1:7" ht="14.25" customHeight="1">
      <c r="A38" s="54" t="s">
        <v>15</v>
      </c>
      <c r="B38" s="3"/>
      <c r="C38" s="12"/>
      <c r="D38" s="4"/>
      <c r="E38" s="4"/>
      <c r="F38" s="64"/>
      <c r="G38" s="136"/>
    </row>
    <row r="39" spans="1:7" s="96" customFormat="1" ht="14.25" customHeight="1">
      <c r="A39" s="66" t="s">
        <v>62</v>
      </c>
      <c r="B39" s="94" t="s">
        <v>4</v>
      </c>
      <c r="C39" s="95">
        <f>314.45/2*20%</f>
        <v>31.445</v>
      </c>
      <c r="D39" s="65">
        <v>0.35</v>
      </c>
      <c r="E39" s="4">
        <f>C39*D39</f>
        <v>11.005749999999999</v>
      </c>
      <c r="F39" s="121" t="s">
        <v>108</v>
      </c>
      <c r="G39" s="135"/>
    </row>
    <row r="40" spans="1:7" s="96" customFormat="1" ht="14.25" customHeight="1">
      <c r="A40" s="66" t="s">
        <v>102</v>
      </c>
      <c r="B40" s="94" t="s">
        <v>4</v>
      </c>
      <c r="C40" s="95">
        <v>10</v>
      </c>
      <c r="D40" s="65">
        <v>0.8</v>
      </c>
      <c r="E40" s="4">
        <f>C40*D40</f>
        <v>8</v>
      </c>
      <c r="F40" s="121" t="s">
        <v>108</v>
      </c>
      <c r="G40" s="135"/>
    </row>
    <row r="41" spans="1:7" s="96" customFormat="1" ht="14.25" customHeight="1" hidden="1">
      <c r="A41" s="66" t="s">
        <v>32</v>
      </c>
      <c r="B41" s="67" t="s">
        <v>2</v>
      </c>
      <c r="C41" s="42">
        <v>1</v>
      </c>
      <c r="D41" s="4">
        <v>286.2</v>
      </c>
      <c r="E41" s="4">
        <f t="shared" si="0"/>
        <v>286.2</v>
      </c>
      <c r="F41" s="60"/>
      <c r="G41" s="134"/>
    </row>
    <row r="42" spans="1:7" s="96" customFormat="1" ht="14.25" customHeight="1" hidden="1">
      <c r="A42" s="66" t="s">
        <v>38</v>
      </c>
      <c r="B42" s="67" t="s">
        <v>5</v>
      </c>
      <c r="C42" s="42">
        <v>2627.5</v>
      </c>
      <c r="D42" s="4">
        <v>0.025</v>
      </c>
      <c r="E42" s="4">
        <f t="shared" si="0"/>
        <v>65.6875</v>
      </c>
      <c r="F42" s="60"/>
      <c r="G42" s="134"/>
    </row>
    <row r="43" spans="1:7" s="96" customFormat="1" ht="14.25" customHeight="1">
      <c r="A43" s="62" t="s">
        <v>16</v>
      </c>
      <c r="B43" s="213"/>
      <c r="C43" s="214"/>
      <c r="D43" s="215"/>
      <c r="E43" s="4"/>
      <c r="F43" s="60"/>
      <c r="G43" s="134"/>
    </row>
    <row r="44" spans="1:7" s="96" customFormat="1" ht="14.25" customHeight="1" hidden="1">
      <c r="A44" s="66" t="s">
        <v>3</v>
      </c>
      <c r="B44" s="67" t="s">
        <v>2</v>
      </c>
      <c r="C44" s="42">
        <v>1</v>
      </c>
      <c r="D44" s="4">
        <v>6</v>
      </c>
      <c r="E44" s="4">
        <f t="shared" si="0"/>
        <v>6</v>
      </c>
      <c r="F44" s="64"/>
      <c r="G44" s="134"/>
    </row>
    <row r="45" spans="1:7" s="96" customFormat="1" ht="14.25" customHeight="1">
      <c r="A45" s="178" t="s">
        <v>110</v>
      </c>
      <c r="B45" s="179" t="s">
        <v>4</v>
      </c>
      <c r="C45" s="167">
        <v>335</v>
      </c>
      <c r="D45" s="180"/>
      <c r="E45" s="229">
        <v>178.375</v>
      </c>
      <c r="F45" s="183" t="s">
        <v>108</v>
      </c>
      <c r="G45" s="134"/>
    </row>
    <row r="46" spans="1:7" s="96" customFormat="1" ht="14.25" customHeight="1">
      <c r="A46" s="178" t="s">
        <v>34</v>
      </c>
      <c r="B46" s="179" t="s">
        <v>2</v>
      </c>
      <c r="C46" s="167">
        <v>1</v>
      </c>
      <c r="D46" s="180">
        <v>4</v>
      </c>
      <c r="E46" s="230"/>
      <c r="F46" s="184" t="s">
        <v>108</v>
      </c>
      <c r="G46" s="134"/>
    </row>
    <row r="47" spans="1:7" s="96" customFormat="1" ht="12" customHeight="1">
      <c r="A47" s="178" t="s">
        <v>83</v>
      </c>
      <c r="B47" s="179" t="s">
        <v>2</v>
      </c>
      <c r="C47" s="167">
        <v>1</v>
      </c>
      <c r="D47" s="180">
        <v>27</v>
      </c>
      <c r="E47" s="231"/>
      <c r="F47" s="184" t="s">
        <v>108</v>
      </c>
      <c r="G47" s="134"/>
    </row>
    <row r="48" spans="1:7" s="96" customFormat="1" ht="12" customHeight="1">
      <c r="A48" s="178" t="s">
        <v>6</v>
      </c>
      <c r="B48" s="179" t="s">
        <v>29</v>
      </c>
      <c r="C48" s="185" t="s">
        <v>66</v>
      </c>
      <c r="D48" s="180">
        <v>0.6</v>
      </c>
      <c r="E48" s="180">
        <v>21.579</v>
      </c>
      <c r="F48" s="183" t="s">
        <v>108</v>
      </c>
      <c r="G48" s="134"/>
    </row>
    <row r="49" spans="1:7" s="96" customFormat="1" ht="12" customHeight="1">
      <c r="A49" s="178" t="s">
        <v>35</v>
      </c>
      <c r="B49" s="179" t="s">
        <v>36</v>
      </c>
      <c r="C49" s="167">
        <v>4</v>
      </c>
      <c r="D49" s="180">
        <v>3.2</v>
      </c>
      <c r="E49" s="180">
        <v>12.336</v>
      </c>
      <c r="F49" s="183" t="s">
        <v>108</v>
      </c>
      <c r="G49" s="134"/>
    </row>
    <row r="50" spans="1:7" s="96" customFormat="1" ht="12" customHeight="1" hidden="1">
      <c r="A50" s="66" t="s">
        <v>64</v>
      </c>
      <c r="B50" s="67" t="s">
        <v>2</v>
      </c>
      <c r="C50" s="42">
        <v>16</v>
      </c>
      <c r="D50" s="4">
        <v>1.9</v>
      </c>
      <c r="E50" s="4">
        <f t="shared" si="0"/>
        <v>30.4</v>
      </c>
      <c r="F50" s="108"/>
      <c r="G50" s="134"/>
    </row>
    <row r="51" spans="1:7" s="96" customFormat="1" ht="12" customHeight="1">
      <c r="A51" s="62" t="s">
        <v>17</v>
      </c>
      <c r="B51" s="8"/>
      <c r="C51" s="12"/>
      <c r="D51" s="69"/>
      <c r="E51" s="4"/>
      <c r="F51" s="108"/>
      <c r="G51" s="134"/>
    </row>
    <row r="52" spans="1:7" s="96" customFormat="1" ht="12" customHeight="1" hidden="1">
      <c r="A52" s="66" t="s">
        <v>37</v>
      </c>
      <c r="B52" s="67" t="s">
        <v>5</v>
      </c>
      <c r="C52" s="42">
        <v>4</v>
      </c>
      <c r="D52" s="4">
        <v>1.5</v>
      </c>
      <c r="E52" s="4">
        <f t="shared" si="0"/>
        <v>6</v>
      </c>
      <c r="F52" s="108"/>
      <c r="G52" s="134"/>
    </row>
    <row r="53" spans="1:7" ht="13.5" customHeight="1" hidden="1">
      <c r="A53" s="66" t="s">
        <v>18</v>
      </c>
      <c r="B53" s="67" t="s">
        <v>5</v>
      </c>
      <c r="C53" s="42">
        <v>1</v>
      </c>
      <c r="D53" s="4">
        <v>1.5</v>
      </c>
      <c r="E53" s="4">
        <f t="shared" si="0"/>
        <v>1.5</v>
      </c>
      <c r="F53" s="61"/>
      <c r="G53" s="128"/>
    </row>
    <row r="54" spans="1:7" s="96" customFormat="1" ht="15" customHeight="1" hidden="1">
      <c r="A54" s="54" t="s">
        <v>95</v>
      </c>
      <c r="B54" s="67" t="s">
        <v>2</v>
      </c>
      <c r="C54" s="42">
        <v>1</v>
      </c>
      <c r="D54" s="4">
        <v>25</v>
      </c>
      <c r="E54" s="4">
        <f>C54*D54</f>
        <v>25</v>
      </c>
      <c r="F54" s="58"/>
      <c r="G54" s="134"/>
    </row>
    <row r="55" spans="1:7" s="96" customFormat="1" ht="12" customHeight="1" hidden="1">
      <c r="A55" s="115" t="s">
        <v>40</v>
      </c>
      <c r="B55" s="116"/>
      <c r="C55" s="12"/>
      <c r="D55" s="117"/>
      <c r="E55" s="118">
        <v>0</v>
      </c>
      <c r="F55" s="121" t="s">
        <v>108</v>
      </c>
      <c r="G55" s="132"/>
    </row>
    <row r="56" spans="1:7" s="96" customFormat="1" ht="12" customHeight="1">
      <c r="A56" s="115"/>
      <c r="B56" s="116"/>
      <c r="C56" s="12"/>
      <c r="D56" s="117"/>
      <c r="E56" s="118"/>
      <c r="F56" s="58"/>
      <c r="G56" s="132"/>
    </row>
    <row r="57" spans="1:7" s="96" customFormat="1" ht="28.5" customHeight="1">
      <c r="A57" s="115" t="s">
        <v>104</v>
      </c>
      <c r="B57" s="169"/>
      <c r="C57" s="170"/>
      <c r="D57" s="171"/>
      <c r="E57" s="120">
        <f>E31+E36+E39+E40+E45+E48+E49+E55</f>
        <v>255.54575000000003</v>
      </c>
      <c r="F57" s="64"/>
      <c r="G57" s="132"/>
    </row>
    <row r="58" spans="1:10" s="96" customFormat="1" ht="28.5" customHeight="1">
      <c r="A58" s="115" t="s">
        <v>109</v>
      </c>
      <c r="B58" s="169"/>
      <c r="C58" s="170"/>
      <c r="D58" s="171"/>
      <c r="E58" s="120">
        <v>46.063</v>
      </c>
      <c r="F58" s="64"/>
      <c r="G58" s="132"/>
      <c r="I58" s="96">
        <v>7.5672</v>
      </c>
      <c r="J58" s="177">
        <f>E58+I58</f>
        <v>53.6302</v>
      </c>
    </row>
    <row r="59" spans="1:10" s="96" customFormat="1" ht="28.5" customHeight="1">
      <c r="A59" s="115" t="s">
        <v>107</v>
      </c>
      <c r="B59" s="169"/>
      <c r="C59" s="170"/>
      <c r="D59" s="171"/>
      <c r="E59" s="120">
        <v>118.704</v>
      </c>
      <c r="F59" s="64"/>
      <c r="G59" s="132"/>
      <c r="I59" s="96">
        <v>5.255</v>
      </c>
      <c r="J59" s="177">
        <f>E59+I59</f>
        <v>123.95899999999999</v>
      </c>
    </row>
    <row r="60" spans="1:10" s="96" customFormat="1" ht="28.5" customHeight="1">
      <c r="A60" s="115" t="s">
        <v>105</v>
      </c>
      <c r="B60" s="169"/>
      <c r="C60" s="170"/>
      <c r="D60" s="171"/>
      <c r="E60" s="171">
        <f>E57-E58-E59</f>
        <v>90.77875000000002</v>
      </c>
      <c r="F60" s="120"/>
      <c r="G60" s="132"/>
      <c r="J60" s="177">
        <f>J57-J58-J59</f>
        <v>-177.5892</v>
      </c>
    </row>
    <row r="61" spans="1:11" s="140" customFormat="1" ht="28.5" customHeight="1">
      <c r="A61" s="168" t="s">
        <v>106</v>
      </c>
      <c r="B61" s="172"/>
      <c r="C61" s="173"/>
      <c r="D61" s="174"/>
      <c r="E61" s="175">
        <f>E60/12/H2*1000</f>
        <v>2.8791230574056463</v>
      </c>
      <c r="F61" s="176"/>
      <c r="G61" s="139"/>
      <c r="H61" s="140">
        <v>2.88</v>
      </c>
      <c r="K61" s="141"/>
    </row>
    <row r="62" spans="1:8" s="123" customFormat="1" ht="26.25" customHeight="1">
      <c r="A62" s="142" t="s">
        <v>88</v>
      </c>
      <c r="B62" s="227" t="s">
        <v>89</v>
      </c>
      <c r="C62" s="227"/>
      <c r="D62" s="227"/>
      <c r="E62" s="227"/>
      <c r="F62" s="227"/>
      <c r="H62" s="143"/>
    </row>
    <row r="63" spans="1:6" s="123" customFormat="1" ht="12.75">
      <c r="A63" s="144" t="s">
        <v>90</v>
      </c>
      <c r="B63" s="228"/>
      <c r="C63" s="228"/>
      <c r="D63" s="228"/>
      <c r="E63" s="145" t="s">
        <v>91</v>
      </c>
      <c r="F63" s="146" t="s">
        <v>92</v>
      </c>
    </row>
    <row r="64" spans="1:6" s="123" customFormat="1" ht="12.75">
      <c r="A64" s="144" t="s">
        <v>93</v>
      </c>
      <c r="B64" s="228"/>
      <c r="C64" s="228"/>
      <c r="D64" s="228"/>
      <c r="E64" s="145" t="s">
        <v>91</v>
      </c>
      <c r="F64" s="146" t="s">
        <v>92</v>
      </c>
    </row>
    <row r="65" spans="1:6" s="123" customFormat="1" ht="12.75">
      <c r="A65" s="124"/>
      <c r="B65" s="124"/>
      <c r="C65" s="124"/>
      <c r="D65" s="124"/>
      <c r="E65" s="124"/>
      <c r="F65" s="124"/>
    </row>
    <row r="66" spans="1:2" ht="12.75">
      <c r="A66" s="107"/>
      <c r="B66" s="85"/>
    </row>
    <row r="67" spans="1:2" ht="12.75">
      <c r="A67" s="107" t="s">
        <v>112</v>
      </c>
      <c r="B67" s="85"/>
    </row>
    <row r="68" spans="1:2" ht="12.75">
      <c r="A68" s="107"/>
      <c r="B68" s="85"/>
    </row>
    <row r="69" spans="1:2" ht="12.75">
      <c r="A69" s="107"/>
      <c r="B69" s="85"/>
    </row>
    <row r="70" spans="1:2" ht="12.75">
      <c r="A70" s="107"/>
      <c r="B70" s="85"/>
    </row>
    <row r="71" spans="1:2" ht="12.75">
      <c r="A71" s="107"/>
      <c r="B71" s="85"/>
    </row>
    <row r="72" spans="1:2" ht="12.75">
      <c r="A72" s="107"/>
      <c r="B72" s="85"/>
    </row>
    <row r="73" spans="1:2" ht="12.75">
      <c r="A73" s="107"/>
      <c r="B73" s="85"/>
    </row>
    <row r="74" spans="1:2" ht="12.75">
      <c r="A74" s="107"/>
      <c r="B74" s="85"/>
    </row>
    <row r="75" spans="1:2" ht="12.75">
      <c r="A75" s="107"/>
      <c r="B75" s="85"/>
    </row>
    <row r="76" spans="1:2" ht="12.75">
      <c r="A76" s="107"/>
      <c r="B76" s="85"/>
    </row>
    <row r="77" spans="1:2" ht="12.75">
      <c r="A77" s="107"/>
      <c r="B77" s="85"/>
    </row>
    <row r="78" spans="1:2" ht="12.75">
      <c r="A78" s="107"/>
      <c r="B78" s="85"/>
    </row>
    <row r="79" spans="1:2" ht="12.75">
      <c r="A79" s="107"/>
      <c r="B79" s="85"/>
    </row>
    <row r="80" spans="1:2" ht="12.75">
      <c r="A80" s="107"/>
      <c r="B80" s="85"/>
    </row>
    <row r="81" spans="1:2" ht="12.75">
      <c r="A81" s="107"/>
      <c r="B81" s="85"/>
    </row>
    <row r="82" spans="1:2" ht="12.75">
      <c r="A82" s="107"/>
      <c r="B82" s="85"/>
    </row>
    <row r="83" spans="1:2" ht="12.75">
      <c r="A83" s="107"/>
      <c r="B83" s="85"/>
    </row>
    <row r="84" spans="1:2" ht="12.75">
      <c r="A84" s="107"/>
      <c r="B84" s="85"/>
    </row>
    <row r="85" spans="1:2" ht="12.75">
      <c r="A85" s="107"/>
      <c r="B85" s="85"/>
    </row>
    <row r="86" spans="1:2" ht="12.75">
      <c r="A86" s="107"/>
      <c r="B86" s="85"/>
    </row>
    <row r="87" spans="1:2" ht="12.75">
      <c r="A87" s="107"/>
      <c r="B87" s="85"/>
    </row>
    <row r="88" spans="1:2" ht="12.75">
      <c r="A88" s="107"/>
      <c r="B88" s="85"/>
    </row>
    <row r="89" spans="1:2" ht="12.75">
      <c r="A89" s="107"/>
      <c r="B89" s="85"/>
    </row>
    <row r="90" spans="1:2" ht="12.75">
      <c r="A90" s="107"/>
      <c r="B90" s="85"/>
    </row>
    <row r="91" spans="1:2" ht="12.75">
      <c r="A91" s="107"/>
      <c r="B91" s="85"/>
    </row>
    <row r="92" spans="1:2" ht="12.75">
      <c r="A92" s="107"/>
      <c r="B92" s="85"/>
    </row>
    <row r="93" spans="1:2" ht="12.75">
      <c r="A93" s="107"/>
      <c r="B93" s="85"/>
    </row>
    <row r="94" spans="1:2" ht="12.75">
      <c r="A94" s="107"/>
      <c r="B94" s="85"/>
    </row>
    <row r="95" spans="1:2" ht="12.75">
      <c r="A95" s="107"/>
      <c r="B95" s="85"/>
    </row>
    <row r="96" spans="1:2" ht="12.75">
      <c r="A96" s="107"/>
      <c r="B96" s="85"/>
    </row>
    <row r="97" spans="1:2" ht="12.75">
      <c r="A97" s="107"/>
      <c r="B97" s="85"/>
    </row>
    <row r="98" spans="1:2" ht="12.75">
      <c r="A98" s="107"/>
      <c r="B98" s="85"/>
    </row>
    <row r="99" spans="1:2" ht="12.75">
      <c r="A99" s="107"/>
      <c r="B99" s="85"/>
    </row>
    <row r="100" spans="1:2" ht="12.75">
      <c r="A100" s="107"/>
      <c r="B100" s="85"/>
    </row>
    <row r="101" spans="1:2" ht="12.75">
      <c r="A101" s="107"/>
      <c r="B101" s="85"/>
    </row>
    <row r="102" spans="1:2" ht="12.75">
      <c r="A102" s="107"/>
      <c r="B102" s="85"/>
    </row>
    <row r="103" spans="1:2" ht="12.75">
      <c r="A103" s="107"/>
      <c r="B103" s="85"/>
    </row>
    <row r="104" spans="1:2" ht="12.75">
      <c r="A104" s="107"/>
      <c r="B104" s="85"/>
    </row>
    <row r="105" spans="1:2" ht="12.75">
      <c r="A105" s="107"/>
      <c r="B105" s="85"/>
    </row>
    <row r="106" spans="1:2" ht="12.75">
      <c r="A106" s="107"/>
      <c r="B106" s="85"/>
    </row>
    <row r="107" spans="1:2" ht="12.75">
      <c r="A107" s="107"/>
      <c r="B107" s="85"/>
    </row>
    <row r="108" spans="1:2" ht="12.75">
      <c r="A108" s="107"/>
      <c r="B108" s="85"/>
    </row>
    <row r="109" spans="1:2" ht="12.75">
      <c r="A109" s="107"/>
      <c r="B109" s="85"/>
    </row>
    <row r="110" spans="1:2" ht="12.75">
      <c r="A110" s="107"/>
      <c r="B110" s="85"/>
    </row>
    <row r="111" spans="1:2" ht="12.75">
      <c r="A111" s="107"/>
      <c r="B111" s="85"/>
    </row>
    <row r="112" spans="1:2" ht="12.75">
      <c r="A112" s="107"/>
      <c r="B112" s="85"/>
    </row>
    <row r="113" spans="1:2" ht="12.75">
      <c r="A113" s="107"/>
      <c r="B113" s="85"/>
    </row>
    <row r="114" spans="1:2" ht="12.75">
      <c r="A114" s="107"/>
      <c r="B114" s="85"/>
    </row>
    <row r="115" spans="1:2" ht="12.75">
      <c r="A115" s="107"/>
      <c r="B115" s="85"/>
    </row>
    <row r="116" spans="1:2" ht="12.75">
      <c r="A116" s="107"/>
      <c r="B116" s="85"/>
    </row>
    <row r="117" spans="1:2" ht="12.75">
      <c r="A117" s="107"/>
      <c r="B117" s="85"/>
    </row>
    <row r="118" spans="1:2" ht="12.75">
      <c r="A118" s="107"/>
      <c r="B118" s="85"/>
    </row>
    <row r="119" spans="1:2" ht="12.75">
      <c r="A119" s="107"/>
      <c r="B119" s="85"/>
    </row>
    <row r="120" spans="1:2" ht="12.75">
      <c r="A120" s="107"/>
      <c r="B120" s="85"/>
    </row>
    <row r="121" spans="1:2" ht="12.75">
      <c r="A121" s="107"/>
      <c r="B121" s="85"/>
    </row>
    <row r="122" spans="1:2" ht="12.75">
      <c r="A122" s="107"/>
      <c r="B122" s="85"/>
    </row>
    <row r="123" spans="1:2" ht="12.75">
      <c r="A123" s="107"/>
      <c r="B123" s="85"/>
    </row>
    <row r="124" spans="1:2" ht="12.75">
      <c r="A124" s="107"/>
      <c r="B124" s="85"/>
    </row>
    <row r="125" spans="1:2" ht="12.75">
      <c r="A125" s="107"/>
      <c r="B125" s="85"/>
    </row>
    <row r="126" spans="1:2" ht="12.75">
      <c r="A126" s="107"/>
      <c r="B126" s="85"/>
    </row>
    <row r="127" spans="1:2" ht="12.75">
      <c r="A127" s="107"/>
      <c r="B127" s="85"/>
    </row>
    <row r="128" spans="1:2" ht="12.75">
      <c r="A128" s="107"/>
      <c r="B128" s="85"/>
    </row>
    <row r="129" spans="1:2" ht="12.75">
      <c r="A129" s="107"/>
      <c r="B129" s="85"/>
    </row>
    <row r="130" spans="1:2" ht="12.75">
      <c r="A130" s="107"/>
      <c r="B130" s="85"/>
    </row>
    <row r="131" spans="1:2" ht="12.75">
      <c r="A131" s="107"/>
      <c r="B131" s="85"/>
    </row>
    <row r="132" spans="1:2" ht="12.75">
      <c r="A132" s="107"/>
      <c r="B132" s="85"/>
    </row>
    <row r="133" spans="1:2" ht="12.75">
      <c r="A133" s="107"/>
      <c r="B133" s="85"/>
    </row>
    <row r="134" spans="1:2" ht="12.75">
      <c r="A134" s="107"/>
      <c r="B134" s="85"/>
    </row>
    <row r="135" spans="1:2" ht="12.75">
      <c r="A135" s="107"/>
      <c r="B135" s="85"/>
    </row>
    <row r="136" spans="1:2" ht="12.75">
      <c r="A136" s="107"/>
      <c r="B136" s="85"/>
    </row>
    <row r="137" spans="1:2" ht="12.75">
      <c r="A137" s="107"/>
      <c r="B137" s="85"/>
    </row>
    <row r="138" spans="1:2" ht="12.75">
      <c r="A138" s="107"/>
      <c r="B138" s="85"/>
    </row>
    <row r="139" spans="1:2" ht="12.75">
      <c r="A139" s="107"/>
      <c r="B139" s="85"/>
    </row>
    <row r="140" spans="1:2" ht="12.75">
      <c r="A140" s="107"/>
      <c r="B140" s="85"/>
    </row>
    <row r="141" spans="1:2" ht="12.75">
      <c r="A141" s="107"/>
      <c r="B141" s="85"/>
    </row>
    <row r="142" spans="1:2" ht="12.75">
      <c r="A142" s="107"/>
      <c r="B142" s="85"/>
    </row>
    <row r="143" spans="1:2" ht="12.75">
      <c r="A143" s="107"/>
      <c r="B143" s="85"/>
    </row>
    <row r="144" spans="1:2" ht="12.75">
      <c r="A144" s="107"/>
      <c r="B144" s="85"/>
    </row>
    <row r="145" spans="1:2" ht="12.75">
      <c r="A145" s="107"/>
      <c r="B145" s="85"/>
    </row>
    <row r="146" spans="1:2" ht="12.75">
      <c r="A146" s="107"/>
      <c r="B146" s="85"/>
    </row>
    <row r="147" spans="1:2" ht="12.75">
      <c r="A147" s="107"/>
      <c r="B147" s="85"/>
    </row>
    <row r="148" spans="1:2" ht="12.75">
      <c r="A148" s="107"/>
      <c r="B148" s="85"/>
    </row>
    <row r="149" spans="1:2" ht="12.75">
      <c r="A149" s="107"/>
      <c r="B149" s="85"/>
    </row>
    <row r="150" spans="1:2" ht="12.75">
      <c r="A150" s="107"/>
      <c r="B150" s="85"/>
    </row>
    <row r="151" spans="1:2" ht="12.75">
      <c r="A151" s="107"/>
      <c r="B151" s="85"/>
    </row>
    <row r="152" spans="1:2" ht="12.75">
      <c r="A152" s="107"/>
      <c r="B152" s="85"/>
    </row>
    <row r="153" spans="1:2" ht="12.75">
      <c r="A153" s="107"/>
      <c r="B153" s="85"/>
    </row>
    <row r="154" spans="1:2" ht="12.75">
      <c r="A154" s="107"/>
      <c r="B154" s="85"/>
    </row>
    <row r="155" spans="1:2" ht="12.75">
      <c r="A155" s="107"/>
      <c r="B155" s="85"/>
    </row>
    <row r="156" spans="1:2" ht="12.75">
      <c r="A156" s="107"/>
      <c r="B156" s="85"/>
    </row>
    <row r="157" spans="1:2" ht="12.75">
      <c r="A157" s="107"/>
      <c r="B157" s="85"/>
    </row>
    <row r="158" spans="1:2" ht="12.75">
      <c r="A158" s="107"/>
      <c r="B158" s="85"/>
    </row>
    <row r="159" spans="1:2" ht="12.75">
      <c r="A159" s="107"/>
      <c r="B159" s="85"/>
    </row>
    <row r="160" spans="1:2" ht="12.75">
      <c r="A160" s="107"/>
      <c r="B160" s="85"/>
    </row>
    <row r="161" spans="1:2" ht="12.75">
      <c r="A161" s="107"/>
      <c r="B161" s="85"/>
    </row>
    <row r="162" spans="1:2" ht="12.75">
      <c r="A162" s="107"/>
      <c r="B162" s="85"/>
    </row>
    <row r="163" spans="1:2" ht="12.75">
      <c r="A163" s="107"/>
      <c r="B163" s="85"/>
    </row>
    <row r="164" spans="1:2" ht="12.75">
      <c r="A164" s="107"/>
      <c r="B164" s="85"/>
    </row>
    <row r="165" spans="1:2" ht="12.75">
      <c r="A165" s="107"/>
      <c r="B165" s="85"/>
    </row>
    <row r="166" spans="1:2" ht="12.75">
      <c r="A166" s="107"/>
      <c r="B166" s="85"/>
    </row>
    <row r="167" spans="1:2" ht="12.75">
      <c r="A167" s="107"/>
      <c r="B167" s="85"/>
    </row>
    <row r="168" spans="1:2" ht="12.75">
      <c r="A168" s="107"/>
      <c r="B168" s="85"/>
    </row>
    <row r="169" spans="1:2" ht="12.75">
      <c r="A169" s="107"/>
      <c r="B169" s="85"/>
    </row>
    <row r="170" spans="1:2" ht="12.75">
      <c r="A170" s="107"/>
      <c r="B170" s="85"/>
    </row>
    <row r="171" spans="1:2" ht="12.75">
      <c r="A171" s="107"/>
      <c r="B171" s="85"/>
    </row>
    <row r="172" spans="1:2" ht="12.75">
      <c r="A172" s="107"/>
      <c r="B172" s="85"/>
    </row>
    <row r="173" spans="1:2" ht="12.75">
      <c r="A173" s="107"/>
      <c r="B173" s="85"/>
    </row>
    <row r="174" spans="1:2" ht="12.75">
      <c r="A174" s="107"/>
      <c r="B174" s="85"/>
    </row>
    <row r="175" spans="1:2" ht="12.75">
      <c r="A175" s="107"/>
      <c r="B175" s="85"/>
    </row>
    <row r="176" spans="1:2" ht="12.75">
      <c r="A176" s="107"/>
      <c r="B176" s="85"/>
    </row>
    <row r="177" spans="1:2" ht="12.75">
      <c r="A177" s="107"/>
      <c r="B177" s="85"/>
    </row>
    <row r="178" spans="1:2" ht="12.75">
      <c r="A178" s="107"/>
      <c r="B178" s="85"/>
    </row>
  </sheetData>
  <sheetProtection/>
  <autoFilter ref="A11:F55"/>
  <mergeCells count="14">
    <mergeCell ref="A9:F9"/>
    <mergeCell ref="B62:F62"/>
    <mergeCell ref="B63:D63"/>
    <mergeCell ref="B64:D64"/>
    <mergeCell ref="B35:D35"/>
    <mergeCell ref="B43:D43"/>
    <mergeCell ref="E45:E47"/>
    <mergeCell ref="A1:F1"/>
    <mergeCell ref="A3:F3"/>
    <mergeCell ref="A6:F6"/>
    <mergeCell ref="B8:E8"/>
    <mergeCell ref="A7:F7"/>
    <mergeCell ref="A2:F2"/>
    <mergeCell ref="A4:F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2014-01-30T03:16:47Z</cp:lastPrinted>
  <dcterms:created xsi:type="dcterms:W3CDTF">2009-09-09T03:37:05Z</dcterms:created>
  <dcterms:modified xsi:type="dcterms:W3CDTF">2014-01-30T03:17:02Z</dcterms:modified>
  <cp:category/>
  <cp:version/>
  <cp:contentType/>
  <cp:contentStatus/>
</cp:coreProperties>
</file>