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410" activeTab="1"/>
  </bookViews>
  <sheets>
    <sheet name="ПРЕДЛОЖЕНИЕ" sheetId="1" r:id="rId1"/>
    <sheet name="план" sheetId="2" r:id="rId2"/>
  </sheets>
  <definedNames>
    <definedName name="_xlnm._FilterDatabase" localSheetId="1" hidden="1">'план'!$A$12:$F$54</definedName>
    <definedName name="_xlnm._FilterDatabase" localSheetId="0" hidden="1">'ПРЕДЛОЖЕНИЕ'!$A$12:$G$56</definedName>
    <definedName name="_xlnm.Print_Area" localSheetId="0">'ПРЕДЛОЖЕНИЕ'!$A$1:$G$81</definedName>
  </definedNames>
  <calcPr fullCalcOnLoad="1"/>
</workbook>
</file>

<file path=xl/sharedStrings.xml><?xml version="1.0" encoding="utf-8"?>
<sst xmlns="http://schemas.openxmlformats.org/spreadsheetml/2006/main" count="252" uniqueCount="108">
  <si>
    <t>замена розлива х/водоснаб.</t>
  </si>
  <si>
    <t>замена розлива г/водоснаб.</t>
  </si>
  <si>
    <t>наименование работ</t>
  </si>
  <si>
    <t>примечание</t>
  </si>
  <si>
    <t>шт</t>
  </si>
  <si>
    <t>пм</t>
  </si>
  <si>
    <t>м2</t>
  </si>
  <si>
    <t>замена осветительной проводки (подвал)</t>
  </si>
  <si>
    <t>СТРОИТЕЛЬНЫЕ КОНСТРУКЦИИ:</t>
  </si>
  <si>
    <t>Фасады</t>
  </si>
  <si>
    <t>Кровля</t>
  </si>
  <si>
    <t>Подвал</t>
  </si>
  <si>
    <t>Лестничная клетка</t>
  </si>
  <si>
    <t>изготовление и установка металлической двери</t>
  </si>
  <si>
    <t>САНТЕХОБОРУДОВАНИЕ:</t>
  </si>
  <si>
    <t>Х/г водоснабжение:</t>
  </si>
  <si>
    <t>Отопление:</t>
  </si>
  <si>
    <t>ЭЛЕКТРООБОРУДОВАНИЕ:</t>
  </si>
  <si>
    <t>ПРЕДЛОЖЕНИЯ</t>
  </si>
  <si>
    <t xml:space="preserve">для  формирования плана текущего ремонта многоквартирного дома </t>
  </si>
  <si>
    <t>Начальник производственно-технического отдела</t>
  </si>
  <si>
    <t xml:space="preserve">цена единицы, тыс.руб </t>
  </si>
  <si>
    <t>(подпись)</t>
  </si>
  <si>
    <t>( Ф.И.О.)</t>
  </si>
  <si>
    <t>На основании актов  осмотра представлен перечень мероприятий и объемов работ по устранению дефектов с указанием ориентировочной стоимости работ.</t>
  </si>
  <si>
    <t>Общество с ограниченной ответственностью         "Инком-С"</t>
  </si>
  <si>
    <t>ед.изм.</t>
  </si>
  <si>
    <t>объем</t>
  </si>
  <si>
    <t>пм/шт</t>
  </si>
  <si>
    <t>ремонт цоколя</t>
  </si>
  <si>
    <t>изготовление энергетического паспорта дома</t>
  </si>
  <si>
    <t>изготовление и установка решеток на слух.окнах</t>
  </si>
  <si>
    <t>непредвиденные расходы</t>
  </si>
  <si>
    <t>вид ремонта</t>
  </si>
  <si>
    <t>дата выдачи документа</t>
  </si>
  <si>
    <t>документ получил</t>
  </si>
  <si>
    <t>ВНИМАНИЕ!</t>
  </si>
  <si>
    <t>Уважаемые собственники помещений!</t>
  </si>
  <si>
    <t>Планирование работ по ремонту общедомового имущества осуществляется с учетом предложения Управляющей компании , в котором указаны, в том числе приоритетные виды работ, проведение которых и их финансирование должны быть утверждены на следующий год в обязательном порядке, поскольку их не выполнение может угрожать наступлением неблагоприятных последствий, в том числе в виде причинения ущерба имуществу, жизни и здоровью людей.</t>
  </si>
  <si>
    <t>Обращаем Ваше внимание,что тариф на содержание и ремонт должен быть достаточным для выполнения запланированных работ по содержанию и ремонту общедомового имущества в доме, принадлежащего Вам на правах долевой собственности.</t>
  </si>
  <si>
    <t>Просим Вас внимательно изучить представленные предложения для формирования плана работ по текущему ремонту и утвердить тариф на содержание и ремонт общего имущества в многоквартирном доме.</t>
  </si>
  <si>
    <t>по адресу:</t>
  </si>
  <si>
    <t>ТР</t>
  </si>
  <si>
    <t>КР</t>
  </si>
  <si>
    <t>С</t>
  </si>
  <si>
    <t>работы, относящиеся к текщему ремонту</t>
  </si>
  <si>
    <t>работы, относящиеся к капитальному ремонту</t>
  </si>
  <si>
    <t>работы, рекомендованные  выполнять в первую очередь</t>
  </si>
  <si>
    <t xml:space="preserve">работы по содержанию </t>
  </si>
  <si>
    <t xml:space="preserve">При отсутствии надлежащего утверждения проведения и финансирования таких работ со стороны собственников, ответственность  за ненадлежащее состояние общедомовых конструкций, систем и оборудования возлагается на самих собственников. Помните, что бремя содержания своего имущества лежит именно на его собственниках, а не на Управляющей компании. Управляющая компания выполняет лишь те работы, которые Вами были заказаны и надлежащим образом профинансированы. </t>
  </si>
  <si>
    <t>смена   деревянной  тамбурной двери</t>
  </si>
  <si>
    <t>замена силовой эл. проводки  по подвалу</t>
  </si>
  <si>
    <t xml:space="preserve"> ориентировочная стоимость работ, тыс.руб</t>
  </si>
  <si>
    <t>Хитарова, 56</t>
  </si>
  <si>
    <t>замена розлива отопления (нижний)</t>
  </si>
  <si>
    <t>установка светильников на л/кл</t>
  </si>
  <si>
    <t>ремонт ж/б пола</t>
  </si>
  <si>
    <t>1,3,5 под.</t>
  </si>
  <si>
    <t>восстановление деревянных поручней</t>
  </si>
  <si>
    <t>2,3 под.</t>
  </si>
  <si>
    <t>3 под.</t>
  </si>
  <si>
    <t>восстановление оконных рам на л/клетке</t>
  </si>
  <si>
    <t>восстановление остекления</t>
  </si>
  <si>
    <t>1 шт., 3 под.</t>
  </si>
  <si>
    <t>в щитовую</t>
  </si>
  <si>
    <t>восстановление ограждения водомерного узла</t>
  </si>
  <si>
    <t>изготовление и установка лестницы для выхода с чердака на кровлю</t>
  </si>
  <si>
    <t>2 пм</t>
  </si>
  <si>
    <t>ИТОГО по текущему ремонту:</t>
  </si>
  <si>
    <t>ИТОГО по капитальному  ремонту:</t>
  </si>
  <si>
    <t>5 под.</t>
  </si>
  <si>
    <t>ремонт подъездного  козырька</t>
  </si>
  <si>
    <t>установка  коллективного (общедомового) УУ и ПУ</t>
  </si>
  <si>
    <t>Приложение №1</t>
  </si>
  <si>
    <t xml:space="preserve">к протоколу  № ________  от  _______________  </t>
  </si>
  <si>
    <t xml:space="preserve"> общего собрания собственников помещений</t>
  </si>
  <si>
    <t xml:space="preserve"> в многоквартирном доме</t>
  </si>
  <si>
    <t xml:space="preserve">ПЛАН </t>
  </si>
  <si>
    <t>Утверждено собственниками МКД ***</t>
  </si>
  <si>
    <t>***</t>
  </si>
  <si>
    <t>напротив выбранной работы написать "утверждено", в остальных случаях поставить прочерк</t>
  </si>
  <si>
    <t>Председатель собрания</t>
  </si>
  <si>
    <t>(</t>
  </si>
  <si>
    <t>)</t>
  </si>
  <si>
    <t>Секретарь собрания</t>
  </si>
  <si>
    <t>ул. Хитарова, 56</t>
  </si>
  <si>
    <t>замена  ВРУ</t>
  </si>
  <si>
    <t xml:space="preserve"> текущего  ремонта многоквартирного дома </t>
  </si>
  <si>
    <t>2014 год</t>
  </si>
  <si>
    <t>А.Ю. Лопухова</t>
  </si>
  <si>
    <t>восстановление отдельных элементов водосточных труб</t>
  </si>
  <si>
    <t>смена сборок  ГВ</t>
  </si>
  <si>
    <t>смена сборок  ХВ</t>
  </si>
  <si>
    <t>окраска розлива отопления (нижний)</t>
  </si>
  <si>
    <t>изоляция розлива отопления (нижний)</t>
  </si>
  <si>
    <t>замена стояков  и подводок на г/в</t>
  </si>
  <si>
    <t>смена сборок  отопления</t>
  </si>
  <si>
    <t>замена стояков отопления</t>
  </si>
  <si>
    <t>установка РКУ (с фотореле)</t>
  </si>
  <si>
    <t>замена рубильника</t>
  </si>
  <si>
    <t>освещение тамбура</t>
  </si>
  <si>
    <t>50/5</t>
  </si>
  <si>
    <t>ИТОГО :</t>
  </si>
  <si>
    <t>Сумма  для расчета тарифа на 2014 г.</t>
  </si>
  <si>
    <t>ТАРИФ :</t>
  </si>
  <si>
    <t>Остаток  денежных средств  по статье текущий   ремонт на 30.11.2013 г.:</t>
  </si>
  <si>
    <t>Остаток  денежных средств  по статье капитальный  ремонт на 30.11.2013 г.:</t>
  </si>
  <si>
    <t>Утверждено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</si>
</sst>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  <numFmt numFmtId="174" formatCode="0.000"/>
  </numFmts>
  <fonts count="51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9"/>
      <name val="Arial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b/>
      <i/>
      <sz val="18"/>
      <name val="Arial Cyr"/>
      <family val="0"/>
    </font>
    <font>
      <sz val="18"/>
      <name val="Arial Cyr"/>
      <family val="0"/>
    </font>
    <font>
      <b/>
      <i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4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i/>
      <u val="single"/>
      <sz val="14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5" fillId="21" borderId="7" applyNumberFormat="0" applyAlignment="0" applyProtection="0"/>
    <xf numFmtId="0" fontId="2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29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Border="1">
      <alignment/>
      <protection/>
    </xf>
    <xf numFmtId="0" fontId="5" fillId="0" borderId="0" xfId="52" applyFont="1" applyBorder="1">
      <alignment/>
      <protection/>
    </xf>
    <xf numFmtId="0" fontId="1" fillId="0" borderId="0" xfId="52" applyFont="1" applyAlignment="1">
      <alignment horizontal="center"/>
      <protection/>
    </xf>
    <xf numFmtId="0" fontId="2" fillId="0" borderId="0" xfId="52" applyFont="1" applyBorder="1" applyAlignment="1">
      <alignment vertical="center" wrapText="1"/>
      <protection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11" fillId="0" borderId="0" xfId="52" applyFont="1" applyFill="1" applyBorder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13" fillId="0" borderId="0" xfId="52" applyFont="1" applyBorder="1">
      <alignment/>
      <protection/>
    </xf>
    <xf numFmtId="0" fontId="0" fillId="0" borderId="0" xfId="0" applyFont="1" applyAlignment="1">
      <alignment vertical="center" wrapText="1"/>
    </xf>
    <xf numFmtId="0" fontId="12" fillId="0" borderId="0" xfId="52" applyFont="1" applyBorder="1">
      <alignment/>
      <protection/>
    </xf>
    <xf numFmtId="0" fontId="12" fillId="0" borderId="0" xfId="52" applyFont="1" applyBorder="1">
      <alignment/>
      <protection/>
    </xf>
    <xf numFmtId="0" fontId="12" fillId="0" borderId="0" xfId="52" applyFont="1">
      <alignment/>
      <protection/>
    </xf>
    <xf numFmtId="0" fontId="2" fillId="0" borderId="0" xfId="52" applyFont="1" applyBorder="1" applyAlignment="1">
      <alignment horizontal="center"/>
      <protection/>
    </xf>
    <xf numFmtId="0" fontId="1" fillId="0" borderId="0" xfId="52" applyFont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10" xfId="52" applyFont="1" applyBorder="1" applyAlignment="1">
      <alignment horizontal="center" vertical="center" wrapText="1"/>
      <protection/>
    </xf>
    <xf numFmtId="0" fontId="13" fillId="0" borderId="10" xfId="52" applyFont="1" applyBorder="1" applyAlignment="1">
      <alignment horizontal="center" vertical="center" wrapText="1"/>
      <protection/>
    </xf>
    <xf numFmtId="0" fontId="1" fillId="0" borderId="0" xfId="52" applyFont="1">
      <alignment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52" applyFont="1" applyAlignment="1">
      <alignment vertical="center" wrapText="1"/>
      <protection/>
    </xf>
    <xf numFmtId="0" fontId="7" fillId="0" borderId="0" xfId="0" applyFont="1" applyAlignment="1">
      <alignment vertical="center" wrapText="1"/>
    </xf>
    <xf numFmtId="0" fontId="1" fillId="0" borderId="0" xfId="52" applyFont="1" applyAlignment="1">
      <alignment horizontal="right" vertical="center" wrapText="1"/>
      <protection/>
    </xf>
    <xf numFmtId="2" fontId="9" fillId="0" borderId="10" xfId="52" applyNumberFormat="1" applyFont="1" applyBorder="1" applyAlignment="1">
      <alignment horizontal="center" vertical="center" wrapText="1"/>
      <protection/>
    </xf>
    <xf numFmtId="2" fontId="19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0" xfId="52" applyFont="1" applyBorder="1" applyAlignment="1">
      <alignment horizontal="center"/>
      <protection/>
    </xf>
    <xf numFmtId="0" fontId="19" fillId="0" borderId="0" xfId="0" applyFont="1" applyAlignment="1">
      <alignment horizontal="center"/>
    </xf>
    <xf numFmtId="0" fontId="9" fillId="0" borderId="0" xfId="52" applyFont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2" fillId="0" borderId="0" xfId="52" applyFont="1" applyBorder="1" applyAlignment="1">
      <alignment horizontal="center" vertical="center" wrapText="1"/>
      <protection/>
    </xf>
    <xf numFmtId="0" fontId="13" fillId="0" borderId="11" xfId="52" applyFont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center" vertical="center"/>
      <protection/>
    </xf>
    <xf numFmtId="0" fontId="14" fillId="0" borderId="1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vertical="center" wrapText="1"/>
      <protection/>
    </xf>
    <xf numFmtId="0" fontId="17" fillId="0" borderId="10" xfId="52" applyFont="1" applyBorder="1" applyAlignment="1">
      <alignment horizontal="center" vertical="center"/>
      <protection/>
    </xf>
    <xf numFmtId="2" fontId="9" fillId="0" borderId="0" xfId="52" applyNumberFormat="1" applyFont="1" applyAlignment="1">
      <alignment horizontal="center" vertical="center" wrapText="1"/>
      <protection/>
    </xf>
    <xf numFmtId="2" fontId="9" fillId="0" borderId="0" xfId="52" applyNumberFormat="1" applyFont="1" applyBorder="1" applyAlignment="1">
      <alignment horizontal="center" vertical="center" wrapText="1"/>
      <protection/>
    </xf>
    <xf numFmtId="2" fontId="9" fillId="0" borderId="10" xfId="52" applyNumberFormat="1" applyFont="1" applyFill="1" applyBorder="1" applyAlignment="1">
      <alignment horizontal="center" vertical="center" wrapText="1"/>
      <protection/>
    </xf>
    <xf numFmtId="2" fontId="9" fillId="24" borderId="10" xfId="52" applyNumberFormat="1" applyFont="1" applyFill="1" applyBorder="1" applyAlignment="1">
      <alignment horizontal="center" vertical="center" wrapText="1"/>
      <protection/>
    </xf>
    <xf numFmtId="172" fontId="9" fillId="0" borderId="10" xfId="52" applyNumberFormat="1" applyFont="1" applyBorder="1" applyAlignment="1">
      <alignment horizontal="center" vertical="center" wrapText="1"/>
      <protection/>
    </xf>
    <xf numFmtId="172" fontId="18" fillId="0" borderId="0" xfId="0" applyNumberFormat="1" applyFont="1" applyAlignment="1">
      <alignment horizontal="center" vertical="center" wrapText="1"/>
    </xf>
    <xf numFmtId="172" fontId="17" fillId="0" borderId="0" xfId="52" applyNumberFormat="1" applyFont="1" applyAlignment="1">
      <alignment horizontal="center" vertical="center" wrapText="1"/>
      <protection/>
    </xf>
    <xf numFmtId="172" fontId="9" fillId="0" borderId="0" xfId="52" applyNumberFormat="1" applyFont="1" applyBorder="1" applyAlignment="1">
      <alignment horizontal="center" vertical="center" wrapText="1"/>
      <protection/>
    </xf>
    <xf numFmtId="172" fontId="19" fillId="0" borderId="0" xfId="0" applyNumberFormat="1" applyFont="1" applyAlignment="1">
      <alignment horizontal="center" vertical="center" wrapText="1"/>
    </xf>
    <xf numFmtId="0" fontId="1" fillId="0" borderId="10" xfId="52" applyFont="1" applyBorder="1" applyAlignment="1">
      <alignment horizontal="center" vertical="center"/>
      <protection/>
    </xf>
    <xf numFmtId="0" fontId="12" fillId="0" borderId="0" xfId="52" applyFont="1" applyFill="1">
      <alignment/>
      <protection/>
    </xf>
    <xf numFmtId="0" fontId="7" fillId="0" borderId="0" xfId="0" applyFont="1" applyFill="1" applyAlignment="1">
      <alignment/>
    </xf>
    <xf numFmtId="0" fontId="8" fillId="0" borderId="11" xfId="52" applyFont="1" applyBorder="1" applyAlignment="1">
      <alignment horizontal="center" vertical="center" wrapText="1"/>
      <protection/>
    </xf>
    <xf numFmtId="1" fontId="13" fillId="0" borderId="11" xfId="52" applyNumberFormat="1" applyFont="1" applyBorder="1" applyAlignment="1">
      <alignment horizontal="center" vertical="center" wrapText="1"/>
      <protection/>
    </xf>
    <xf numFmtId="1" fontId="9" fillId="0" borderId="10" xfId="52" applyNumberFormat="1" applyFont="1" applyBorder="1" applyAlignment="1">
      <alignment horizontal="center" vertical="center" wrapText="1"/>
      <protection/>
    </xf>
    <xf numFmtId="1" fontId="2" fillId="0" borderId="0" xfId="52" applyNumberFormat="1" applyFont="1" applyBorder="1" applyAlignment="1">
      <alignment vertical="center" wrapText="1"/>
      <protection/>
    </xf>
    <xf numFmtId="1" fontId="10" fillId="0" borderId="0" xfId="0" applyNumberFormat="1" applyFont="1" applyAlignment="1">
      <alignment vertical="center" wrapText="1"/>
    </xf>
    <xf numFmtId="0" fontId="2" fillId="0" borderId="11" xfId="52" applyFont="1" applyBorder="1" applyAlignment="1">
      <alignment vertical="center" wrapText="1"/>
      <protection/>
    </xf>
    <xf numFmtId="0" fontId="8" fillId="0" borderId="11" xfId="52" applyFont="1" applyBorder="1" applyAlignment="1">
      <alignment vertical="center" wrapText="1"/>
      <protection/>
    </xf>
    <xf numFmtId="0" fontId="2" fillId="24" borderId="11" xfId="52" applyFont="1" applyFill="1" applyBorder="1" applyAlignment="1">
      <alignment vertical="center" wrapText="1"/>
      <protection/>
    </xf>
    <xf numFmtId="0" fontId="18" fillId="0" borderId="12" xfId="0" applyFont="1" applyBorder="1" applyAlignment="1">
      <alignment/>
    </xf>
    <xf numFmtId="1" fontId="9" fillId="0" borderId="11" xfId="52" applyNumberFormat="1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" fillId="24" borderId="11" xfId="52" applyFont="1" applyFill="1" applyBorder="1" applyAlignment="1">
      <alignment vertical="center" wrapText="1"/>
      <protection/>
    </xf>
    <xf numFmtId="0" fontId="14" fillId="24" borderId="11" xfId="52" applyFont="1" applyFill="1" applyBorder="1" applyAlignment="1">
      <alignment horizontal="center" vertical="center" wrapText="1"/>
      <protection/>
    </xf>
    <xf numFmtId="172" fontId="17" fillId="24" borderId="10" xfId="52" applyNumberFormat="1" applyFont="1" applyFill="1" applyBorder="1" applyAlignment="1">
      <alignment horizontal="center" vertical="center" wrapText="1"/>
      <protection/>
    </xf>
    <xf numFmtId="2" fontId="20" fillId="24" borderId="10" xfId="52" applyNumberFormat="1" applyFont="1" applyFill="1" applyBorder="1" applyAlignment="1">
      <alignment horizontal="center" vertical="center" wrapText="1"/>
      <protection/>
    </xf>
    <xf numFmtId="0" fontId="20" fillId="24" borderId="10" xfId="52" applyFont="1" applyFill="1" applyBorder="1" applyAlignment="1">
      <alignment horizontal="center" vertical="center"/>
      <protection/>
    </xf>
    <xf numFmtId="2" fontId="3" fillId="24" borderId="10" xfId="52" applyNumberFormat="1" applyFont="1" applyFill="1" applyBorder="1" applyAlignment="1">
      <alignment horizontal="center" vertical="center"/>
      <protection/>
    </xf>
    <xf numFmtId="0" fontId="1" fillId="24" borderId="0" xfId="52" applyFill="1" applyBorder="1">
      <alignment/>
      <protection/>
    </xf>
    <xf numFmtId="0" fontId="0" fillId="24" borderId="0" xfId="0" applyFill="1" applyAlignment="1">
      <alignment/>
    </xf>
    <xf numFmtId="0" fontId="10" fillId="25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 wrapText="1"/>
    </xf>
    <xf numFmtId="172" fontId="43" fillId="0" borderId="0" xfId="0" applyNumberFormat="1" applyFont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43" fillId="0" borderId="0" xfId="0" applyFont="1" applyBorder="1" applyAlignment="1">
      <alignment/>
    </xf>
    <xf numFmtId="0" fontId="15" fillId="0" borderId="0" xfId="0" applyFont="1" applyAlignment="1">
      <alignment horizontal="right" vertical="center" wrapText="1"/>
    </xf>
    <xf numFmtId="0" fontId="13" fillId="0" borderId="11" xfId="52" applyFont="1" applyFill="1" applyBorder="1" applyAlignment="1">
      <alignment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14" fillId="24" borderId="10" xfId="52" applyFont="1" applyFill="1" applyBorder="1" applyAlignment="1">
      <alignment horizontal="center" vertical="center"/>
      <protection/>
    </xf>
    <xf numFmtId="0" fontId="13" fillId="0" borderId="11" xfId="52" applyFont="1" applyFill="1" applyBorder="1" applyAlignment="1">
      <alignment horizontal="center" vertical="center" wrapText="1"/>
      <protection/>
    </xf>
    <xf numFmtId="172" fontId="9" fillId="0" borderId="10" xfId="52" applyNumberFormat="1" applyFont="1" applyFill="1" applyBorder="1" applyAlignment="1">
      <alignment horizontal="center" vertical="center" wrapText="1"/>
      <protection/>
    </xf>
    <xf numFmtId="0" fontId="14" fillId="0" borderId="10" xfId="52" applyFont="1" applyFill="1" applyBorder="1" applyAlignment="1">
      <alignment horizontal="center" vertical="center" wrapText="1"/>
      <protection/>
    </xf>
    <xf numFmtId="0" fontId="9" fillId="0" borderId="10" xfId="52" applyFont="1" applyFill="1" applyBorder="1" applyAlignment="1">
      <alignment horizontal="center" vertical="center"/>
      <protection/>
    </xf>
    <xf numFmtId="2" fontId="20" fillId="24" borderId="10" xfId="52" applyNumberFormat="1" applyFont="1" applyFill="1" applyBorder="1" applyAlignment="1">
      <alignment horizontal="center" vertical="center"/>
      <protection/>
    </xf>
    <xf numFmtId="0" fontId="14" fillId="0" borderId="10" xfId="52" applyFont="1" applyFill="1" applyBorder="1" applyAlignment="1">
      <alignment horizontal="center" vertical="center"/>
      <protection/>
    </xf>
    <xf numFmtId="0" fontId="14" fillId="0" borderId="1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vertical="center" wrapText="1"/>
      <protection/>
    </xf>
    <xf numFmtId="0" fontId="9" fillId="0" borderId="10" xfId="52" applyFont="1" applyBorder="1" applyAlignment="1">
      <alignment horizontal="center"/>
      <protection/>
    </xf>
    <xf numFmtId="0" fontId="5" fillId="0" borderId="10" xfId="52" applyFont="1" applyBorder="1" applyAlignment="1" quotePrefix="1">
      <alignment horizontal="left" vertical="center" wrapText="1"/>
      <protection/>
    </xf>
    <xf numFmtId="0" fontId="5" fillId="0" borderId="10" xfId="52" applyFont="1" applyBorder="1" applyAlignment="1">
      <alignment horizontal="center" vertical="center"/>
      <protection/>
    </xf>
    <xf numFmtId="8" fontId="5" fillId="0" borderId="10" xfId="52" applyNumberFormat="1" applyFont="1" applyBorder="1" applyAlignment="1">
      <alignment horizontal="center" vertical="center"/>
      <protection/>
    </xf>
    <xf numFmtId="0" fontId="5" fillId="0" borderId="0" xfId="52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13" fillId="24" borderId="11" xfId="52" applyFont="1" applyFill="1" applyBorder="1" applyAlignment="1">
      <alignment horizontal="center" vertical="center" wrapText="1"/>
      <protection/>
    </xf>
    <xf numFmtId="172" fontId="9" fillId="0" borderId="10" xfId="52" applyNumberFormat="1" applyFont="1" applyBorder="1" applyAlignment="1">
      <alignment horizontal="center" vertical="center" wrapText="1"/>
      <protection/>
    </xf>
    <xf numFmtId="0" fontId="9" fillId="24" borderId="10" xfId="52" applyFont="1" applyFill="1" applyBorder="1" applyAlignment="1">
      <alignment horizontal="center" vertical="center"/>
      <protection/>
    </xf>
    <xf numFmtId="172" fontId="9" fillId="0" borderId="10" xfId="52" applyNumberFormat="1" applyFont="1" applyFill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left"/>
      <protection/>
    </xf>
    <xf numFmtId="0" fontId="3" fillId="0" borderId="10" xfId="52" applyFont="1" applyBorder="1" applyAlignment="1">
      <alignment horizontal="center" vertical="center"/>
      <protection/>
    </xf>
    <xf numFmtId="2" fontId="5" fillId="0" borderId="10" xfId="52" applyNumberFormat="1" applyFont="1" applyBorder="1" applyAlignment="1">
      <alignment horizontal="center" vertical="center"/>
      <protection/>
    </xf>
    <xf numFmtId="2" fontId="5" fillId="24" borderId="10" xfId="52" applyNumberFormat="1" applyFont="1" applyFill="1" applyBorder="1" applyAlignment="1">
      <alignment horizontal="center" vertical="center"/>
      <protection/>
    </xf>
    <xf numFmtId="8" fontId="5" fillId="24" borderId="10" xfId="52" applyNumberFormat="1" applyFont="1" applyFill="1" applyBorder="1" applyAlignment="1">
      <alignment horizontal="center" vertical="center"/>
      <protection/>
    </xf>
    <xf numFmtId="0" fontId="9" fillId="24" borderId="10" xfId="52" applyFont="1" applyFill="1" applyBorder="1" applyAlignment="1">
      <alignment horizontal="center" vertical="center" wrapText="1"/>
      <protection/>
    </xf>
    <xf numFmtId="9" fontId="14" fillId="0" borderId="10" xfId="52" applyNumberFormat="1" applyFont="1" applyFill="1" applyBorder="1" applyAlignment="1">
      <alignment horizontal="center" vertical="center"/>
      <protection/>
    </xf>
    <xf numFmtId="0" fontId="13" fillId="0" borderId="10" xfId="52" applyFont="1" applyFill="1" applyBorder="1" applyAlignment="1">
      <alignment horizontal="center" vertical="center" wrapText="1"/>
      <protection/>
    </xf>
    <xf numFmtId="49" fontId="9" fillId="0" borderId="10" xfId="52" applyNumberFormat="1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left" vertical="center" wrapText="1"/>
    </xf>
    <xf numFmtId="2" fontId="19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 wrapText="1"/>
    </xf>
    <xf numFmtId="0" fontId="13" fillId="24" borderId="11" xfId="52" applyFont="1" applyFill="1" applyBorder="1" applyAlignment="1">
      <alignment vertical="center" wrapText="1"/>
      <protection/>
    </xf>
    <xf numFmtId="172" fontId="9" fillId="24" borderId="10" xfId="52" applyNumberFormat="1" applyFont="1" applyFill="1" applyBorder="1" applyAlignment="1">
      <alignment horizontal="center" vertical="center" wrapText="1"/>
      <protection/>
    </xf>
    <xf numFmtId="0" fontId="13" fillId="24" borderId="10" xfId="52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4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52" applyFont="1" applyBorder="1">
      <alignment/>
      <protection/>
    </xf>
    <xf numFmtId="0" fontId="1" fillId="0" borderId="0" xfId="0" applyFont="1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" fillId="0" borderId="0" xfId="0" applyFont="1" applyAlignment="1">
      <alignment vertical="center" wrapText="1"/>
    </xf>
    <xf numFmtId="1" fontId="2" fillId="0" borderId="0" xfId="52" applyNumberFormat="1" applyFont="1" applyBorder="1" applyAlignment="1">
      <alignment vertical="center" wrapText="1"/>
      <protection/>
    </xf>
    <xf numFmtId="1" fontId="2" fillId="0" borderId="0" xfId="0" applyNumberFormat="1" applyFont="1" applyAlignment="1">
      <alignment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12" fillId="0" borderId="0" xfId="52" applyFont="1">
      <alignment/>
      <protection/>
    </xf>
    <xf numFmtId="0" fontId="1" fillId="0" borderId="0" xfId="52" applyFont="1">
      <alignment/>
      <protection/>
    </xf>
    <xf numFmtId="0" fontId="1" fillId="0" borderId="0" xfId="52" applyFont="1" applyFill="1">
      <alignment/>
      <protection/>
    </xf>
    <xf numFmtId="0" fontId="1" fillId="0" borderId="0" xfId="0" applyFont="1" applyFill="1" applyAlignment="1">
      <alignment/>
    </xf>
    <xf numFmtId="0" fontId="12" fillId="0" borderId="0" xfId="52" applyFont="1" applyFill="1">
      <alignment/>
      <protection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2" fontId="12" fillId="0" borderId="0" xfId="0" applyNumberFormat="1" applyFont="1" applyFill="1" applyAlignment="1">
      <alignment/>
    </xf>
    <xf numFmtId="0" fontId="12" fillId="0" borderId="0" xfId="52" applyFont="1" applyFill="1" applyBorder="1">
      <alignment/>
      <protection/>
    </xf>
    <xf numFmtId="0" fontId="1" fillId="0" borderId="0" xfId="52" applyFont="1" applyFill="1" applyBorder="1">
      <alignment/>
      <protection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vertical="center" wrapText="1"/>
    </xf>
    <xf numFmtId="172" fontId="17" fillId="24" borderId="0" xfId="0" applyNumberFormat="1" applyFont="1" applyFill="1" applyAlignment="1">
      <alignment horizontal="center" vertical="center" wrapText="1"/>
    </xf>
    <xf numFmtId="2" fontId="9" fillId="24" borderId="0" xfId="0" applyNumberFormat="1" applyFont="1" applyFill="1" applyAlignment="1">
      <alignment horizontal="center" vertical="center" wrapText="1"/>
    </xf>
    <xf numFmtId="0" fontId="50" fillId="24" borderId="0" xfId="0" applyFont="1" applyFill="1" applyAlignment="1">
      <alignment horizontal="right"/>
    </xf>
    <xf numFmtId="2" fontId="9" fillId="24" borderId="0" xfId="0" applyNumberFormat="1" applyFont="1" applyFill="1" applyAlignment="1">
      <alignment horizontal="center"/>
    </xf>
    <xf numFmtId="0" fontId="2" fillId="24" borderId="0" xfId="0" applyFont="1" applyFill="1" applyAlignment="1">
      <alignment/>
    </xf>
    <xf numFmtId="2" fontId="9" fillId="24" borderId="14" xfId="0" applyNumberFormat="1" applyFont="1" applyFill="1" applyBorder="1" applyAlignment="1">
      <alignment/>
    </xf>
    <xf numFmtId="2" fontId="9" fillId="24" borderId="14" xfId="0" applyNumberFormat="1" applyFont="1" applyFill="1" applyBorder="1" applyAlignment="1">
      <alignment horizontal="right"/>
    </xf>
    <xf numFmtId="0" fontId="1" fillId="24" borderId="0" xfId="0" applyFont="1" applyFill="1" applyBorder="1" applyAlignment="1">
      <alignment horizontal="center" vertical="center" wrapText="1"/>
    </xf>
    <xf numFmtId="2" fontId="9" fillId="24" borderId="0" xfId="0" applyNumberFormat="1" applyFont="1" applyFill="1" applyBorder="1" applyAlignment="1">
      <alignment/>
    </xf>
    <xf numFmtId="2" fontId="9" fillId="24" borderId="0" xfId="0" applyNumberFormat="1" applyFont="1" applyFill="1" applyBorder="1" applyAlignment="1">
      <alignment horizontal="right"/>
    </xf>
    <xf numFmtId="172" fontId="17" fillId="0" borderId="0" xfId="0" applyNumberFormat="1" applyFont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0" fillId="0" borderId="10" xfId="52" applyFont="1" applyFill="1" applyBorder="1" applyAlignment="1">
      <alignment horizontal="center" vertical="center"/>
      <protection/>
    </xf>
    <xf numFmtId="9" fontId="20" fillId="0" borderId="10" xfId="52" applyNumberFormat="1" applyFont="1" applyFill="1" applyBorder="1" applyAlignment="1">
      <alignment horizontal="center" vertical="center"/>
      <protection/>
    </xf>
    <xf numFmtId="49" fontId="9" fillId="0" borderId="10" xfId="52" applyNumberFormat="1" applyFont="1" applyFill="1" applyBorder="1" applyAlignment="1">
      <alignment horizontal="center" vertical="center"/>
      <protection/>
    </xf>
    <xf numFmtId="0" fontId="5" fillId="0" borderId="0" xfId="52" applyFont="1" applyBorder="1" applyAlignment="1">
      <alignment vertical="center" wrapText="1"/>
      <protection/>
    </xf>
    <xf numFmtId="0" fontId="13" fillId="0" borderId="0" xfId="52" applyFont="1" applyBorder="1" applyAlignment="1">
      <alignment horizontal="center" vertical="center" wrapText="1"/>
      <protection/>
    </xf>
    <xf numFmtId="2" fontId="5" fillId="24" borderId="0" xfId="52" applyNumberFormat="1" applyFont="1" applyFill="1" applyBorder="1" applyAlignment="1">
      <alignment horizontal="center" vertical="center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0" fontId="13" fillId="25" borderId="11" xfId="52" applyFont="1" applyFill="1" applyBorder="1" applyAlignment="1">
      <alignment vertical="center" wrapText="1"/>
      <protection/>
    </xf>
    <xf numFmtId="0" fontId="13" fillId="25" borderId="11" xfId="52" applyFont="1" applyFill="1" applyBorder="1" applyAlignment="1">
      <alignment horizontal="center" vertical="center" wrapText="1"/>
      <protection/>
    </xf>
    <xf numFmtId="172" fontId="9" fillId="25" borderId="10" xfId="52" applyNumberFormat="1" applyFont="1" applyFill="1" applyBorder="1" applyAlignment="1">
      <alignment horizontal="center" vertical="center" wrapText="1"/>
      <protection/>
    </xf>
    <xf numFmtId="2" fontId="9" fillId="25" borderId="10" xfId="52" applyNumberFormat="1" applyFont="1" applyFill="1" applyBorder="1" applyAlignment="1">
      <alignment horizontal="center" vertical="center" wrapText="1"/>
      <protection/>
    </xf>
    <xf numFmtId="0" fontId="14" fillId="25" borderId="10" xfId="52" applyFont="1" applyFill="1" applyBorder="1" applyAlignment="1">
      <alignment horizontal="center" vertical="center" wrapText="1"/>
      <protection/>
    </xf>
    <xf numFmtId="0" fontId="9" fillId="25" borderId="10" xfId="52" applyFont="1" applyFill="1" applyBorder="1" applyAlignment="1">
      <alignment horizontal="center" vertical="center"/>
      <protection/>
    </xf>
    <xf numFmtId="9" fontId="14" fillId="25" borderId="10" xfId="52" applyNumberFormat="1" applyFont="1" applyFill="1" applyBorder="1" applyAlignment="1">
      <alignment horizontal="center" vertical="center"/>
      <protection/>
    </xf>
    <xf numFmtId="0" fontId="13" fillId="25" borderId="10" xfId="52" applyFont="1" applyFill="1" applyBorder="1" applyAlignment="1">
      <alignment horizontal="center" vertical="center" wrapText="1"/>
      <protection/>
    </xf>
    <xf numFmtId="172" fontId="13" fillId="25" borderId="10" xfId="52" applyNumberFormat="1" applyFont="1" applyFill="1" applyBorder="1" applyAlignment="1">
      <alignment horizontal="center" vertical="center" wrapText="1"/>
      <protection/>
    </xf>
    <xf numFmtId="2" fontId="13" fillId="25" borderId="10" xfId="52" applyNumberFormat="1" applyFont="1" applyFill="1" applyBorder="1" applyAlignment="1">
      <alignment horizontal="center" vertical="center" wrapText="1"/>
      <protection/>
    </xf>
    <xf numFmtId="0" fontId="13" fillId="25" borderId="10" xfId="52" applyFont="1" applyFill="1" applyBorder="1" applyAlignment="1">
      <alignment horizontal="center" vertical="center"/>
      <protection/>
    </xf>
    <xf numFmtId="0" fontId="12" fillId="25" borderId="10" xfId="52" applyFont="1" applyFill="1" applyBorder="1" applyAlignment="1">
      <alignment horizontal="center" vertical="center"/>
      <protection/>
    </xf>
    <xf numFmtId="49" fontId="13" fillId="25" borderId="10" xfId="52" applyNumberFormat="1" applyFont="1" applyFill="1" applyBorder="1" applyAlignment="1">
      <alignment horizontal="center" vertical="center"/>
      <protection/>
    </xf>
    <xf numFmtId="49" fontId="9" fillId="25" borderId="10" xfId="52" applyNumberFormat="1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vertical="center" wrapText="1"/>
      <protection/>
    </xf>
    <xf numFmtId="0" fontId="9" fillId="0" borderId="10" xfId="52" applyFont="1" applyFill="1" applyBorder="1" applyAlignment="1">
      <alignment horizontal="center"/>
      <protection/>
    </xf>
    <xf numFmtId="0" fontId="2" fillId="0" borderId="10" xfId="52" applyFont="1" applyFill="1" applyBorder="1" applyAlignment="1">
      <alignment horizontal="left"/>
      <protection/>
    </xf>
    <xf numFmtId="0" fontId="1" fillId="0" borderId="0" xfId="52" applyFill="1" applyBorder="1">
      <alignment/>
      <protection/>
    </xf>
    <xf numFmtId="0" fontId="0" fillId="0" borderId="0" xfId="0" applyFill="1" applyAlignment="1">
      <alignment/>
    </xf>
    <xf numFmtId="0" fontId="1" fillId="0" borderId="0" xfId="52" applyFont="1" applyFill="1" applyBorder="1" applyAlignment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13" fillId="0" borderId="0" xfId="52" applyFont="1" applyFill="1" applyBorder="1">
      <alignment/>
      <protection/>
    </xf>
    <xf numFmtId="0" fontId="12" fillId="0" borderId="0" xfId="52" applyFont="1" applyFill="1" applyBorder="1">
      <alignment/>
      <protection/>
    </xf>
    <xf numFmtId="0" fontId="3" fillId="0" borderId="10" xfId="52" applyFont="1" applyFill="1" applyBorder="1" applyAlignment="1">
      <alignment horizontal="center" vertical="center"/>
      <protection/>
    </xf>
    <xf numFmtId="2" fontId="7" fillId="0" borderId="0" xfId="0" applyNumberFormat="1" applyFont="1" applyFill="1" applyAlignment="1">
      <alignment/>
    </xf>
    <xf numFmtId="0" fontId="8" fillId="0" borderId="11" xfId="52" applyFont="1" applyFill="1" applyBorder="1" applyAlignment="1">
      <alignment vertical="center" wrapText="1"/>
      <protection/>
    </xf>
    <xf numFmtId="0" fontId="12" fillId="0" borderId="11" xfId="52" applyFont="1" applyFill="1" applyBorder="1" applyAlignment="1">
      <alignment horizontal="center" vertical="center" wrapText="1"/>
      <protection/>
    </xf>
    <xf numFmtId="172" fontId="17" fillId="0" borderId="10" xfId="52" applyNumberFormat="1" applyFont="1" applyFill="1" applyBorder="1" applyAlignment="1">
      <alignment horizontal="center" vertical="center" wrapText="1"/>
      <protection/>
    </xf>
    <xf numFmtId="0" fontId="17" fillId="0" borderId="10" xfId="52" applyFont="1" applyFill="1" applyBorder="1" applyAlignment="1">
      <alignment horizontal="center" vertical="center"/>
      <protection/>
    </xf>
    <xf numFmtId="0" fontId="12" fillId="0" borderId="10" xfId="52" applyFont="1" applyFill="1" applyBorder="1" applyAlignment="1">
      <alignment horizontal="center" vertical="center"/>
      <protection/>
    </xf>
    <xf numFmtId="0" fontId="1" fillId="0" borderId="0" xfId="52" applyFill="1">
      <alignment/>
      <protection/>
    </xf>
    <xf numFmtId="0" fontId="8" fillId="0" borderId="11" xfId="52" applyFont="1" applyFill="1" applyBorder="1" applyAlignment="1">
      <alignment horizontal="center" vertical="center" wrapText="1"/>
      <protection/>
    </xf>
    <xf numFmtId="172" fontId="13" fillId="0" borderId="10" xfId="52" applyNumberFormat="1" applyFont="1" applyFill="1" applyBorder="1" applyAlignment="1">
      <alignment horizontal="center" vertical="center" wrapText="1"/>
      <protection/>
    </xf>
    <xf numFmtId="2" fontId="13" fillId="0" borderId="10" xfId="52" applyNumberFormat="1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vertical="center" wrapText="1"/>
      <protection/>
    </xf>
    <xf numFmtId="0" fontId="14" fillId="0" borderId="11" xfId="52" applyFont="1" applyFill="1" applyBorder="1" applyAlignment="1">
      <alignment horizontal="center" vertical="center" wrapText="1"/>
      <protection/>
    </xf>
    <xf numFmtId="2" fontId="20" fillId="0" borderId="10" xfId="52" applyNumberFormat="1" applyFont="1" applyFill="1" applyBorder="1" applyAlignment="1">
      <alignment horizontal="center" vertical="center" wrapText="1"/>
      <protection/>
    </xf>
    <xf numFmtId="2" fontId="20" fillId="0" borderId="10" xfId="52" applyNumberFormat="1" applyFont="1" applyFill="1" applyBorder="1" applyAlignment="1">
      <alignment horizontal="center" vertical="center"/>
      <protection/>
    </xf>
    <xf numFmtId="0" fontId="3" fillId="0" borderId="10" xfId="52" applyFont="1" applyBorder="1" applyAlignment="1">
      <alignment vertical="center" wrapText="1"/>
      <protection/>
    </xf>
    <xf numFmtId="0" fontId="3" fillId="24" borderId="11" xfId="52" applyFont="1" applyFill="1" applyBorder="1" applyAlignment="1">
      <alignment horizontal="center" vertical="center" wrapText="1"/>
      <protection/>
    </xf>
    <xf numFmtId="172" fontId="1" fillId="24" borderId="10" xfId="52" applyNumberFormat="1" applyFont="1" applyFill="1" applyBorder="1" applyAlignment="1">
      <alignment horizontal="center" vertical="center" wrapText="1"/>
      <protection/>
    </xf>
    <xf numFmtId="2" fontId="3" fillId="24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 wrapText="1"/>
      <protection/>
    </xf>
    <xf numFmtId="172" fontId="2" fillId="0" borderId="10" xfId="52" applyNumberFormat="1" applyFont="1" applyBorder="1" applyAlignment="1">
      <alignment horizontal="center" vertical="center" wrapText="1"/>
      <protection/>
    </xf>
    <xf numFmtId="2" fontId="2" fillId="0" borderId="10" xfId="52" applyNumberFormat="1" applyFont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73" fontId="3" fillId="24" borderId="10" xfId="52" applyNumberFormat="1" applyFont="1" applyFill="1" applyBorder="1" applyAlignment="1">
      <alignment horizontal="center" vertical="center"/>
      <protection/>
    </xf>
    <xf numFmtId="0" fontId="6" fillId="0" borderId="0" xfId="52" applyFont="1" applyAlignment="1">
      <alignment horizontal="left" vertical="center" wrapText="1"/>
      <protection/>
    </xf>
    <xf numFmtId="0" fontId="44" fillId="0" borderId="0" xfId="0" applyFont="1" applyAlignment="1">
      <alignment horizontal="center"/>
    </xf>
    <xf numFmtId="1" fontId="0" fillId="0" borderId="15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" fontId="0" fillId="0" borderId="15" xfId="0" applyNumberFormat="1" applyFont="1" applyBorder="1" applyAlignment="1">
      <alignment horizontal="left" vertical="center" wrapText="1"/>
    </xf>
    <xf numFmtId="1" fontId="0" fillId="0" borderId="16" xfId="0" applyNumberFormat="1" applyFont="1" applyBorder="1" applyAlignment="1">
      <alignment horizontal="left" vertical="center" wrapText="1"/>
    </xf>
    <xf numFmtId="1" fontId="0" fillId="0" borderId="22" xfId="0" applyNumberFormat="1" applyFont="1" applyBorder="1" applyAlignment="1">
      <alignment horizontal="left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1" fontId="0" fillId="0" borderId="22" xfId="0" applyNumberFormat="1" applyFont="1" applyBorder="1" applyAlignment="1">
      <alignment horizontal="center" vertical="center" wrapText="1"/>
    </xf>
    <xf numFmtId="1" fontId="0" fillId="0" borderId="22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0" fontId="21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" fillId="0" borderId="11" xfId="52" applyFont="1" applyBorder="1" applyAlignment="1">
      <alignment horizontal="center" vertical="center"/>
      <protection/>
    </xf>
    <xf numFmtId="0" fontId="4" fillId="0" borderId="23" xfId="52" applyFont="1" applyBorder="1" applyAlignment="1">
      <alignment horizontal="center" vertical="center"/>
      <protection/>
    </xf>
    <xf numFmtId="0" fontId="4" fillId="0" borderId="24" xfId="52" applyFont="1" applyBorder="1" applyAlignment="1">
      <alignment horizontal="center" vertical="center"/>
      <protection/>
    </xf>
    <xf numFmtId="0" fontId="46" fillId="0" borderId="0" xfId="0" applyFont="1" applyAlignment="1">
      <alignment horizontal="left" vertical="center" wrapText="1"/>
    </xf>
    <xf numFmtId="49" fontId="46" fillId="0" borderId="17" xfId="0" applyNumberFormat="1" applyFont="1" applyBorder="1" applyAlignment="1">
      <alignment horizontal="center" vertical="center" wrapText="1"/>
    </xf>
    <xf numFmtId="49" fontId="46" fillId="0" borderId="0" xfId="0" applyNumberFormat="1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5" fillId="24" borderId="0" xfId="0" applyFont="1" applyFill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" fillId="0" borderId="11" xfId="52" applyFont="1" applyFill="1" applyBorder="1" applyAlignment="1">
      <alignment horizontal="center" vertical="center"/>
      <protection/>
    </xf>
    <xf numFmtId="0" fontId="4" fillId="0" borderId="23" xfId="52" applyFont="1" applyFill="1" applyBorder="1" applyAlignment="1">
      <alignment horizontal="center" vertical="center"/>
      <protection/>
    </xf>
    <xf numFmtId="0" fontId="4" fillId="0" borderId="24" xfId="52" applyFont="1" applyFill="1" applyBorder="1" applyAlignment="1">
      <alignment horizontal="center" vertical="center"/>
      <protection/>
    </xf>
    <xf numFmtId="0" fontId="2" fillId="24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7"/>
  <sheetViews>
    <sheetView zoomScalePageLayoutView="0" workbookViewId="0" topLeftCell="A22">
      <selection activeCell="C44" sqref="C44"/>
    </sheetView>
  </sheetViews>
  <sheetFormatPr defaultColWidth="9.00390625" defaultRowHeight="12.75"/>
  <cols>
    <col min="1" max="1" width="37.25390625" style="12" customWidth="1"/>
    <col min="2" max="2" width="9.125" style="37" customWidth="1"/>
    <col min="3" max="3" width="7.375" style="49" customWidth="1"/>
    <col min="4" max="4" width="10.125" style="29" customWidth="1"/>
    <col min="5" max="5" width="11.875" style="32" customWidth="1"/>
    <col min="6" max="6" width="9.25390625" style="32" customWidth="1"/>
    <col min="7" max="7" width="15.75390625" style="35" customWidth="1"/>
    <col min="15" max="15" width="10.00390625" style="0" bestFit="1" customWidth="1"/>
  </cols>
  <sheetData>
    <row r="1" spans="1:7" s="36" customFormat="1" ht="42.75" customHeight="1" thickBot="1">
      <c r="A1" s="242" t="s">
        <v>25</v>
      </c>
      <c r="B1" s="243"/>
      <c r="C1" s="243"/>
      <c r="D1" s="243"/>
      <c r="E1" s="243"/>
      <c r="F1" s="243"/>
      <c r="G1" s="243"/>
    </row>
    <row r="2" ht="9" customHeight="1">
      <c r="G2" s="34"/>
    </row>
    <row r="3" spans="1:7" s="23" customFormat="1" ht="15.75">
      <c r="A3" s="244" t="s">
        <v>18</v>
      </c>
      <c r="B3" s="244"/>
      <c r="C3" s="244"/>
      <c r="D3" s="244"/>
      <c r="E3" s="244"/>
      <c r="F3" s="244"/>
      <c r="G3" s="244"/>
    </row>
    <row r="4" spans="1:7" s="23" customFormat="1" ht="15.75">
      <c r="A4" s="244" t="s">
        <v>19</v>
      </c>
      <c r="B4" s="244"/>
      <c r="C4" s="244"/>
      <c r="D4" s="244"/>
      <c r="E4" s="244"/>
      <c r="F4" s="244"/>
      <c r="G4" s="244"/>
    </row>
    <row r="5" spans="1:7" s="23" customFormat="1" ht="18">
      <c r="A5" s="84" t="s">
        <v>41</v>
      </c>
      <c r="B5" s="245" t="s">
        <v>85</v>
      </c>
      <c r="C5" s="245"/>
      <c r="D5" s="245"/>
      <c r="E5" s="245"/>
      <c r="F5" s="67"/>
      <c r="G5" s="67"/>
    </row>
    <row r="6" spans="1:7" s="23" customFormat="1" ht="15.75">
      <c r="A6" s="244" t="s">
        <v>88</v>
      </c>
      <c r="B6" s="244"/>
      <c r="C6" s="244"/>
      <c r="D6" s="244"/>
      <c r="E6" s="244"/>
      <c r="F6" s="244"/>
      <c r="G6" s="244"/>
    </row>
    <row r="7" spans="1:8" s="18" customFormat="1" ht="9.75" customHeight="1">
      <c r="A7" s="27"/>
      <c r="B7" s="27"/>
      <c r="C7" s="50"/>
      <c r="D7" s="44"/>
      <c r="E7" s="33"/>
      <c r="F7" s="33"/>
      <c r="G7" s="4"/>
      <c r="H7" s="22"/>
    </row>
    <row r="8" spans="1:8" s="18" customFormat="1" ht="12.75" customHeight="1">
      <c r="A8" s="27"/>
      <c r="B8" s="27"/>
      <c r="C8" s="50"/>
      <c r="D8" s="44"/>
      <c r="E8" s="33"/>
      <c r="F8" s="33"/>
      <c r="G8" s="4"/>
      <c r="H8" s="22"/>
    </row>
    <row r="9" spans="1:8" s="24" customFormat="1" ht="27.75" customHeight="1">
      <c r="A9" s="222" t="s">
        <v>24</v>
      </c>
      <c r="B9" s="222"/>
      <c r="C9" s="222"/>
      <c r="D9" s="222"/>
      <c r="E9" s="222"/>
      <c r="F9" s="222"/>
      <c r="G9" s="222"/>
      <c r="H9" s="25"/>
    </row>
    <row r="10" spans="1:8" s="19" customFormat="1" ht="9.75" customHeight="1">
      <c r="A10" s="16"/>
      <c r="B10" s="38"/>
      <c r="C10" s="51"/>
      <c r="D10" s="45"/>
      <c r="E10" s="31"/>
      <c r="F10" s="31"/>
      <c r="G10" s="16"/>
      <c r="H10" s="17"/>
    </row>
    <row r="11" spans="1:8" s="6" customFormat="1" ht="78" customHeight="1">
      <c r="A11" s="20" t="s">
        <v>2</v>
      </c>
      <c r="B11" s="21" t="s">
        <v>26</v>
      </c>
      <c r="C11" s="48" t="s">
        <v>27</v>
      </c>
      <c r="D11" s="28" t="s">
        <v>21</v>
      </c>
      <c r="E11" s="20" t="s">
        <v>52</v>
      </c>
      <c r="F11" s="20" t="s">
        <v>33</v>
      </c>
      <c r="G11" s="20" t="s">
        <v>3</v>
      </c>
      <c r="H11" s="5"/>
    </row>
    <row r="12" spans="1:8" s="60" customFormat="1" ht="14.25" customHeight="1">
      <c r="A12" s="65">
        <v>1</v>
      </c>
      <c r="B12" s="57">
        <v>2</v>
      </c>
      <c r="C12" s="58">
        <v>3</v>
      </c>
      <c r="D12" s="58">
        <v>4</v>
      </c>
      <c r="E12" s="58">
        <v>5</v>
      </c>
      <c r="F12" s="58">
        <v>6</v>
      </c>
      <c r="G12" s="58">
        <v>7</v>
      </c>
      <c r="H12" s="59"/>
    </row>
    <row r="13" spans="1:8" ht="13.5" customHeight="1">
      <c r="A13" s="56" t="s">
        <v>8</v>
      </c>
      <c r="B13" s="39"/>
      <c r="C13" s="48"/>
      <c r="D13" s="28"/>
      <c r="E13" s="96"/>
      <c r="F13" s="96"/>
      <c r="G13" s="107"/>
      <c r="H13" s="2"/>
    </row>
    <row r="14" spans="1:8" s="191" customFormat="1" ht="12.75" customHeight="1">
      <c r="A14" s="187" t="s">
        <v>12</v>
      </c>
      <c r="B14" s="88"/>
      <c r="C14" s="89"/>
      <c r="D14" s="46"/>
      <c r="E14" s="188"/>
      <c r="F14" s="188"/>
      <c r="G14" s="189"/>
      <c r="H14" s="190"/>
    </row>
    <row r="15" spans="1:8" s="9" customFormat="1" ht="12.75" customHeight="1">
      <c r="A15" s="85" t="s">
        <v>56</v>
      </c>
      <c r="B15" s="88" t="s">
        <v>6</v>
      </c>
      <c r="C15" s="89">
        <f>1+1.3+0.5</f>
        <v>2.8</v>
      </c>
      <c r="D15" s="46"/>
      <c r="F15" s="86" t="s">
        <v>44</v>
      </c>
      <c r="G15" s="93" t="s">
        <v>57</v>
      </c>
      <c r="H15" s="8"/>
    </row>
    <row r="16" spans="1:8" s="9" customFormat="1" ht="12.75" customHeight="1">
      <c r="A16" s="85" t="s">
        <v>58</v>
      </c>
      <c r="B16" s="88" t="s">
        <v>5</v>
      </c>
      <c r="C16" s="89">
        <v>4.5</v>
      </c>
      <c r="D16" s="46">
        <v>0.5</v>
      </c>
      <c r="E16" s="46">
        <f>C16*D16</f>
        <v>2.25</v>
      </c>
      <c r="F16" s="86" t="s">
        <v>42</v>
      </c>
      <c r="G16" s="93" t="s">
        <v>59</v>
      </c>
      <c r="H16" s="8"/>
    </row>
    <row r="17" spans="1:8" s="193" customFormat="1" ht="12" customHeight="1">
      <c r="A17" s="85" t="s">
        <v>61</v>
      </c>
      <c r="B17" s="88" t="s">
        <v>4</v>
      </c>
      <c r="C17" s="89">
        <v>6</v>
      </c>
      <c r="D17" s="46">
        <v>2.1</v>
      </c>
      <c r="E17" s="46">
        <f aca="true" t="shared" si="0" ref="E17:E52">C17*D17</f>
        <v>12.600000000000001</v>
      </c>
      <c r="F17" s="86" t="s">
        <v>42</v>
      </c>
      <c r="G17" s="90" t="s">
        <v>60</v>
      </c>
      <c r="H17" s="192"/>
    </row>
    <row r="18" spans="1:8" s="193" customFormat="1" ht="12" customHeight="1">
      <c r="A18" s="85" t="s">
        <v>62</v>
      </c>
      <c r="B18" s="88" t="s">
        <v>4</v>
      </c>
      <c r="C18" s="89">
        <v>1</v>
      </c>
      <c r="D18" s="46"/>
      <c r="E18" s="46">
        <f t="shared" si="0"/>
        <v>0</v>
      </c>
      <c r="F18" s="86" t="s">
        <v>44</v>
      </c>
      <c r="G18" s="90" t="s">
        <v>60</v>
      </c>
      <c r="H18" s="192"/>
    </row>
    <row r="19" spans="1:8" s="55" customFormat="1" ht="11.25" customHeight="1">
      <c r="A19" s="85" t="s">
        <v>50</v>
      </c>
      <c r="B19" s="88" t="s">
        <v>4</v>
      </c>
      <c r="C19" s="89">
        <v>2</v>
      </c>
      <c r="D19" s="46">
        <v>11</v>
      </c>
      <c r="E19" s="46">
        <f t="shared" si="0"/>
        <v>22</v>
      </c>
      <c r="F19" s="86" t="s">
        <v>42</v>
      </c>
      <c r="G19" s="93" t="s">
        <v>70</v>
      </c>
      <c r="H19" s="194"/>
    </row>
    <row r="20" spans="1:8" s="55" customFormat="1" ht="12.75">
      <c r="A20" s="187" t="s">
        <v>9</v>
      </c>
      <c r="B20" s="88"/>
      <c r="C20" s="89"/>
      <c r="D20" s="46"/>
      <c r="E20" s="46"/>
      <c r="F20" s="91"/>
      <c r="G20" s="93"/>
      <c r="H20" s="194"/>
    </row>
    <row r="21" spans="1:8" s="55" customFormat="1" ht="12" customHeight="1">
      <c r="A21" s="85" t="s">
        <v>71</v>
      </c>
      <c r="B21" s="88" t="s">
        <v>4</v>
      </c>
      <c r="C21" s="89">
        <v>1</v>
      </c>
      <c r="D21" s="46">
        <v>15</v>
      </c>
      <c r="E21" s="46">
        <f t="shared" si="0"/>
        <v>15</v>
      </c>
      <c r="F21" s="91" t="s">
        <v>42</v>
      </c>
      <c r="G21" s="93" t="s">
        <v>63</v>
      </c>
      <c r="H21" s="148"/>
    </row>
    <row r="22" spans="1:8" s="55" customFormat="1" ht="13.5" customHeight="1">
      <c r="A22" s="85" t="s">
        <v>29</v>
      </c>
      <c r="B22" s="88" t="s">
        <v>6</v>
      </c>
      <c r="C22" s="89">
        <v>4</v>
      </c>
      <c r="D22" s="46">
        <v>0.5</v>
      </c>
      <c r="E22" s="46">
        <f t="shared" si="0"/>
        <v>2</v>
      </c>
      <c r="F22" s="91" t="s">
        <v>42</v>
      </c>
      <c r="G22" s="93"/>
      <c r="H22" s="195"/>
    </row>
    <row r="23" spans="1:8" s="55" customFormat="1" ht="26.25" customHeight="1">
      <c r="A23" s="85" t="s">
        <v>90</v>
      </c>
      <c r="B23" s="88" t="s">
        <v>4</v>
      </c>
      <c r="C23" s="89">
        <v>4</v>
      </c>
      <c r="D23" s="46">
        <v>0.8</v>
      </c>
      <c r="E23" s="46">
        <f>C23*D23</f>
        <v>3.2</v>
      </c>
      <c r="F23" s="91" t="s">
        <v>42</v>
      </c>
      <c r="G23" s="93"/>
      <c r="H23" s="195"/>
    </row>
    <row r="24" spans="1:8" s="191" customFormat="1" ht="12.75">
      <c r="A24" s="187" t="s">
        <v>10</v>
      </c>
      <c r="B24" s="88"/>
      <c r="C24" s="89"/>
      <c r="D24" s="46"/>
      <c r="E24" s="46"/>
      <c r="F24" s="91"/>
      <c r="G24" s="196"/>
      <c r="H24" s="190"/>
    </row>
    <row r="25" spans="1:10" s="55" customFormat="1" ht="26.25" customHeight="1">
      <c r="A25" s="85" t="s">
        <v>31</v>
      </c>
      <c r="B25" s="88" t="s">
        <v>4</v>
      </c>
      <c r="C25" s="89">
        <v>4</v>
      </c>
      <c r="D25" s="46">
        <v>2.8</v>
      </c>
      <c r="E25" s="46">
        <f t="shared" si="0"/>
        <v>11.2</v>
      </c>
      <c r="F25" s="91" t="s">
        <v>42</v>
      </c>
      <c r="G25" s="93"/>
      <c r="H25" s="148"/>
      <c r="J25" s="197"/>
    </row>
    <row r="26" spans="1:8" s="55" customFormat="1" ht="30" customHeight="1">
      <c r="A26" s="85" t="s">
        <v>66</v>
      </c>
      <c r="B26" s="88" t="s">
        <v>4</v>
      </c>
      <c r="C26" s="89">
        <v>2</v>
      </c>
      <c r="D26" s="46">
        <v>1</v>
      </c>
      <c r="E26" s="46">
        <f t="shared" si="0"/>
        <v>2</v>
      </c>
      <c r="F26" s="91" t="s">
        <v>42</v>
      </c>
      <c r="G26" s="93" t="s">
        <v>67</v>
      </c>
      <c r="H26" s="148"/>
    </row>
    <row r="27" spans="1:8" s="191" customFormat="1" ht="12.75">
      <c r="A27" s="187" t="s">
        <v>11</v>
      </c>
      <c r="B27" s="88"/>
      <c r="C27" s="89"/>
      <c r="D27" s="46"/>
      <c r="E27" s="46"/>
      <c r="F27" s="91"/>
      <c r="G27" s="93"/>
      <c r="H27" s="190"/>
    </row>
    <row r="28" spans="1:8" s="55" customFormat="1" ht="24" customHeight="1">
      <c r="A28" s="85" t="s">
        <v>13</v>
      </c>
      <c r="B28" s="88" t="s">
        <v>4</v>
      </c>
      <c r="C28" s="89">
        <v>1</v>
      </c>
      <c r="D28" s="46">
        <v>14</v>
      </c>
      <c r="E28" s="46">
        <f t="shared" si="0"/>
        <v>14</v>
      </c>
      <c r="F28" s="91" t="s">
        <v>42</v>
      </c>
      <c r="G28" s="93" t="s">
        <v>64</v>
      </c>
      <c r="H28" s="54"/>
    </row>
    <row r="29" spans="1:8" s="55" customFormat="1" ht="25.5" customHeight="1">
      <c r="A29" s="85" t="s">
        <v>65</v>
      </c>
      <c r="B29" s="88" t="s">
        <v>4</v>
      </c>
      <c r="C29" s="89">
        <v>1</v>
      </c>
      <c r="D29" s="46">
        <v>15</v>
      </c>
      <c r="E29" s="46">
        <f t="shared" si="0"/>
        <v>15</v>
      </c>
      <c r="F29" s="91" t="s">
        <v>42</v>
      </c>
      <c r="G29" s="93"/>
      <c r="H29" s="54"/>
    </row>
    <row r="30" spans="1:8" s="191" customFormat="1" ht="13.5" customHeight="1">
      <c r="A30" s="198" t="s">
        <v>14</v>
      </c>
      <c r="B30" s="199"/>
      <c r="C30" s="200"/>
      <c r="D30" s="46"/>
      <c r="E30" s="46"/>
      <c r="F30" s="201"/>
      <c r="G30" s="202"/>
      <c r="H30" s="203"/>
    </row>
    <row r="31" spans="1:8" ht="15.75" customHeight="1">
      <c r="A31" s="61" t="s">
        <v>15</v>
      </c>
      <c r="B31" s="246"/>
      <c r="C31" s="247"/>
      <c r="D31" s="248"/>
      <c r="E31" s="46"/>
      <c r="F31" s="43"/>
      <c r="G31" s="40"/>
      <c r="H31" s="1"/>
    </row>
    <row r="32" spans="1:8" s="18" customFormat="1" ht="12" customHeight="1">
      <c r="A32" s="173" t="s">
        <v>0</v>
      </c>
      <c r="B32" s="174" t="s">
        <v>5</v>
      </c>
      <c r="C32" s="175">
        <f>67.45</f>
        <v>67.45</v>
      </c>
      <c r="D32" s="176">
        <v>1.09</v>
      </c>
      <c r="E32" s="176">
        <f t="shared" si="0"/>
        <v>73.52050000000001</v>
      </c>
      <c r="F32" s="178" t="s">
        <v>42</v>
      </c>
      <c r="G32" s="179"/>
      <c r="H32" s="22"/>
    </row>
    <row r="33" spans="1:8" s="18" customFormat="1" ht="12" customHeight="1">
      <c r="A33" s="173" t="s">
        <v>1</v>
      </c>
      <c r="B33" s="174" t="s">
        <v>5</v>
      </c>
      <c r="C33" s="175">
        <f>67.45</f>
        <v>67.45</v>
      </c>
      <c r="D33" s="176">
        <v>1.09</v>
      </c>
      <c r="E33" s="176">
        <f t="shared" si="0"/>
        <v>73.52050000000001</v>
      </c>
      <c r="F33" s="178" t="s">
        <v>42</v>
      </c>
      <c r="G33" s="179"/>
      <c r="H33" s="22"/>
    </row>
    <row r="34" spans="1:8" s="18" customFormat="1" ht="12" customHeight="1">
      <c r="A34" s="173" t="s">
        <v>92</v>
      </c>
      <c r="B34" s="174" t="s">
        <v>4</v>
      </c>
      <c r="C34" s="175">
        <v>5</v>
      </c>
      <c r="D34" s="176">
        <v>1.25</v>
      </c>
      <c r="E34" s="176">
        <f t="shared" si="0"/>
        <v>6.25</v>
      </c>
      <c r="F34" s="178" t="s">
        <v>42</v>
      </c>
      <c r="G34" s="179"/>
      <c r="H34" s="22"/>
    </row>
    <row r="35" spans="1:8" s="18" customFormat="1" ht="12" customHeight="1">
      <c r="A35" s="173" t="s">
        <v>91</v>
      </c>
      <c r="B35" s="174" t="s">
        <v>4</v>
      </c>
      <c r="C35" s="175">
        <v>5</v>
      </c>
      <c r="D35" s="176">
        <v>1.25</v>
      </c>
      <c r="E35" s="176">
        <f>C35*D35</f>
        <v>6.25</v>
      </c>
      <c r="F35" s="178" t="s">
        <v>42</v>
      </c>
      <c r="G35" s="179"/>
      <c r="H35" s="22"/>
    </row>
    <row r="36" spans="1:8" s="18" customFormat="1" ht="9.75" customHeight="1">
      <c r="A36" s="173" t="s">
        <v>95</v>
      </c>
      <c r="B36" s="174" t="s">
        <v>5</v>
      </c>
      <c r="C36" s="175">
        <v>30</v>
      </c>
      <c r="D36" s="176">
        <v>0.65</v>
      </c>
      <c r="E36" s="176">
        <f>C36*D36</f>
        <v>19.5</v>
      </c>
      <c r="F36" s="178" t="s">
        <v>42</v>
      </c>
      <c r="G36" s="179"/>
      <c r="H36" s="22"/>
    </row>
    <row r="37" spans="1:8" ht="12.75" customHeight="1">
      <c r="A37" s="63" t="s">
        <v>16</v>
      </c>
      <c r="B37" s="103"/>
      <c r="C37" s="104"/>
      <c r="D37" s="47"/>
      <c r="E37" s="46"/>
      <c r="F37" s="105"/>
      <c r="G37" s="87"/>
      <c r="H37" s="1"/>
    </row>
    <row r="38" spans="1:8" s="10" customFormat="1" ht="11.25" customHeight="1">
      <c r="A38" s="173" t="s">
        <v>54</v>
      </c>
      <c r="B38" s="180" t="s">
        <v>5</v>
      </c>
      <c r="C38" s="175">
        <f>308.43/2</f>
        <v>154.215</v>
      </c>
      <c r="D38" s="176">
        <v>1.1</v>
      </c>
      <c r="E38" s="176">
        <f t="shared" si="0"/>
        <v>169.6365</v>
      </c>
      <c r="F38" s="178" t="s">
        <v>42</v>
      </c>
      <c r="G38" s="179"/>
      <c r="H38" s="15"/>
    </row>
    <row r="39" spans="1:8" s="10" customFormat="1" ht="11.25" customHeight="1">
      <c r="A39" s="173" t="s">
        <v>93</v>
      </c>
      <c r="B39" s="180" t="s">
        <v>5</v>
      </c>
      <c r="C39" s="175">
        <f>308.43/2</f>
        <v>154.215</v>
      </c>
      <c r="D39" s="176">
        <v>0.2</v>
      </c>
      <c r="E39" s="176">
        <f>C39*D39</f>
        <v>30.843000000000004</v>
      </c>
      <c r="F39" s="178" t="s">
        <v>42</v>
      </c>
      <c r="G39" s="179"/>
      <c r="H39" s="15"/>
    </row>
    <row r="40" spans="1:8" s="10" customFormat="1" ht="11.25" customHeight="1">
      <c r="A40" s="173" t="s">
        <v>94</v>
      </c>
      <c r="B40" s="180" t="s">
        <v>5</v>
      </c>
      <c r="C40" s="175">
        <f>308.43/2</f>
        <v>154.215</v>
      </c>
      <c r="D40" s="176">
        <v>0.35</v>
      </c>
      <c r="E40" s="176">
        <f>C40*D40</f>
        <v>53.975249999999996</v>
      </c>
      <c r="F40" s="178" t="s">
        <v>42</v>
      </c>
      <c r="G40" s="179"/>
      <c r="H40" s="15"/>
    </row>
    <row r="41" spans="1:8" s="10" customFormat="1" ht="11.25" customHeight="1">
      <c r="A41" s="173" t="s">
        <v>96</v>
      </c>
      <c r="B41" s="174" t="s">
        <v>4</v>
      </c>
      <c r="C41" s="175">
        <v>22</v>
      </c>
      <c r="D41" s="176">
        <v>1.3</v>
      </c>
      <c r="E41" s="176">
        <f>C41*D41</f>
        <v>28.6</v>
      </c>
      <c r="F41" s="178" t="s">
        <v>42</v>
      </c>
      <c r="G41" s="179"/>
      <c r="H41" s="15"/>
    </row>
    <row r="42" spans="1:8" s="10" customFormat="1" ht="11.25" customHeight="1">
      <c r="A42" s="173" t="s">
        <v>97</v>
      </c>
      <c r="B42" s="180" t="s">
        <v>5</v>
      </c>
      <c r="C42" s="175">
        <v>60</v>
      </c>
      <c r="D42" s="176">
        <v>0.8</v>
      </c>
      <c r="E42" s="176">
        <f>C42*D42</f>
        <v>48</v>
      </c>
      <c r="F42" s="178" t="s">
        <v>42</v>
      </c>
      <c r="G42" s="179"/>
      <c r="H42" s="15"/>
    </row>
    <row r="43" spans="1:8" s="10" customFormat="1" ht="26.25" customHeight="1">
      <c r="A43" s="121" t="s">
        <v>72</v>
      </c>
      <c r="B43" s="103" t="s">
        <v>4</v>
      </c>
      <c r="C43" s="122">
        <v>1</v>
      </c>
      <c r="D43" s="47">
        <v>286.2</v>
      </c>
      <c r="E43" s="46">
        <f t="shared" si="0"/>
        <v>286.2</v>
      </c>
      <c r="F43" s="105" t="s">
        <v>43</v>
      </c>
      <c r="G43" s="123"/>
      <c r="H43" s="14"/>
    </row>
    <row r="44" spans="1:8" s="10" customFormat="1" ht="32.25" customHeight="1">
      <c r="A44" s="121" t="s">
        <v>30</v>
      </c>
      <c r="B44" s="103" t="s">
        <v>6</v>
      </c>
      <c r="C44" s="122">
        <v>1853.6</v>
      </c>
      <c r="D44" s="47">
        <v>0.025</v>
      </c>
      <c r="E44" s="46">
        <f t="shared" si="0"/>
        <v>46.34</v>
      </c>
      <c r="F44" s="105" t="s">
        <v>43</v>
      </c>
      <c r="G44" s="123"/>
      <c r="H44" s="14"/>
    </row>
    <row r="45" spans="1:8" ht="13.5" customHeight="1">
      <c r="A45" s="62" t="s">
        <v>17</v>
      </c>
      <c r="B45" s="246"/>
      <c r="C45" s="247"/>
      <c r="D45" s="248"/>
      <c r="E45" s="46"/>
      <c r="F45" s="43"/>
      <c r="G45" s="53"/>
      <c r="H45" s="2"/>
    </row>
    <row r="46" spans="1:8" ht="13.5" customHeight="1">
      <c r="A46" s="173" t="s">
        <v>98</v>
      </c>
      <c r="B46" s="174" t="s">
        <v>4</v>
      </c>
      <c r="C46" s="181">
        <v>3</v>
      </c>
      <c r="D46" s="182">
        <v>6.99</v>
      </c>
      <c r="E46" s="182">
        <f>C46*D46</f>
        <v>20.97</v>
      </c>
      <c r="F46" s="183" t="s">
        <v>42</v>
      </c>
      <c r="G46" s="184" t="s">
        <v>57</v>
      </c>
      <c r="H46" s="2"/>
    </row>
    <row r="47" spans="1:8" s="10" customFormat="1" ht="12" customHeight="1">
      <c r="A47" s="173" t="s">
        <v>51</v>
      </c>
      <c r="B47" s="174" t="s">
        <v>5</v>
      </c>
      <c r="C47" s="175">
        <v>500</v>
      </c>
      <c r="D47" s="176">
        <v>0.6</v>
      </c>
      <c r="E47" s="176">
        <f t="shared" si="0"/>
        <v>300</v>
      </c>
      <c r="F47" s="178" t="s">
        <v>42</v>
      </c>
      <c r="G47" s="183"/>
      <c r="H47" s="14"/>
    </row>
    <row r="48" spans="1:8" s="10" customFormat="1" ht="12" customHeight="1">
      <c r="A48" s="173" t="s">
        <v>7</v>
      </c>
      <c r="B48" s="174" t="s">
        <v>28</v>
      </c>
      <c r="C48" s="186" t="s">
        <v>101</v>
      </c>
      <c r="D48" s="176">
        <v>0.6</v>
      </c>
      <c r="E48" s="176">
        <f>50*0.6</f>
        <v>30</v>
      </c>
      <c r="F48" s="178" t="s">
        <v>42</v>
      </c>
      <c r="G48" s="185"/>
      <c r="H48" s="14"/>
    </row>
    <row r="49" spans="1:8" s="10" customFormat="1" ht="12" customHeight="1">
      <c r="A49" s="173" t="s">
        <v>55</v>
      </c>
      <c r="B49" s="174" t="s">
        <v>4</v>
      </c>
      <c r="C49" s="175">
        <v>20</v>
      </c>
      <c r="D49" s="176">
        <v>1.9</v>
      </c>
      <c r="E49" s="176">
        <f t="shared" si="0"/>
        <v>38</v>
      </c>
      <c r="F49" s="178" t="s">
        <v>42</v>
      </c>
      <c r="G49" s="185"/>
      <c r="H49" s="14"/>
    </row>
    <row r="50" spans="1:8" s="10" customFormat="1" ht="12" customHeight="1">
      <c r="A50" s="173" t="s">
        <v>99</v>
      </c>
      <c r="B50" s="174" t="s">
        <v>4</v>
      </c>
      <c r="C50" s="175">
        <v>1</v>
      </c>
      <c r="D50" s="176">
        <v>4</v>
      </c>
      <c r="E50" s="176">
        <f>C50*D50</f>
        <v>4</v>
      </c>
      <c r="F50" s="178" t="s">
        <v>42</v>
      </c>
      <c r="G50" s="185"/>
      <c r="H50" s="14"/>
    </row>
    <row r="51" spans="1:8" s="10" customFormat="1" ht="12">
      <c r="A51" s="173" t="s">
        <v>86</v>
      </c>
      <c r="B51" s="174" t="s">
        <v>4</v>
      </c>
      <c r="C51" s="175">
        <v>1</v>
      </c>
      <c r="D51" s="176">
        <v>27</v>
      </c>
      <c r="E51" s="176">
        <f t="shared" si="0"/>
        <v>27</v>
      </c>
      <c r="F51" s="178" t="s">
        <v>42</v>
      </c>
      <c r="G51" s="183"/>
      <c r="H51" s="14"/>
    </row>
    <row r="52" spans="1:8" s="10" customFormat="1" ht="14.25" customHeight="1">
      <c r="A52" s="173" t="s">
        <v>100</v>
      </c>
      <c r="B52" s="174" t="s">
        <v>4</v>
      </c>
      <c r="C52" s="175">
        <v>5</v>
      </c>
      <c r="D52" s="176">
        <v>3.2</v>
      </c>
      <c r="E52" s="176">
        <f t="shared" si="0"/>
        <v>16</v>
      </c>
      <c r="F52" s="178" t="s">
        <v>42</v>
      </c>
      <c r="G52" s="177"/>
      <c r="H52" s="14"/>
    </row>
    <row r="53" spans="1:8" s="75" customFormat="1" ht="12.75" customHeight="1">
      <c r="A53" s="68" t="s">
        <v>32</v>
      </c>
      <c r="B53" s="69"/>
      <c r="C53" s="70"/>
      <c r="D53" s="71"/>
      <c r="E53" s="92">
        <v>30</v>
      </c>
      <c r="F53" s="72" t="s">
        <v>42</v>
      </c>
      <c r="G53" s="73"/>
      <c r="H53" s="74"/>
    </row>
    <row r="54" spans="1:8" s="75" customFormat="1" ht="12.75" customHeight="1">
      <c r="A54" s="68"/>
      <c r="B54" s="69"/>
      <c r="C54" s="70"/>
      <c r="D54" s="71"/>
      <c r="E54" s="92"/>
      <c r="F54" s="72"/>
      <c r="G54" s="73"/>
      <c r="H54" s="74"/>
    </row>
    <row r="55" spans="1:8" s="7" customFormat="1" ht="29.25" customHeight="1">
      <c r="A55" s="95" t="s">
        <v>68</v>
      </c>
      <c r="B55" s="21"/>
      <c r="C55" s="48"/>
      <c r="D55" s="28"/>
      <c r="E55" s="110">
        <f>SUM(E15:E54)-E43-E44</f>
        <v>1075.3157500000002</v>
      </c>
      <c r="F55" s="111"/>
      <c r="G55" s="98"/>
      <c r="H55" s="3"/>
    </row>
    <row r="56" spans="1:8" s="101" customFormat="1" ht="31.5">
      <c r="A56" s="97" t="s">
        <v>69</v>
      </c>
      <c r="B56" s="21"/>
      <c r="C56" s="48"/>
      <c r="D56" s="28"/>
      <c r="E56" s="109">
        <f>E43+E44</f>
        <v>332.53999999999996</v>
      </c>
      <c r="F56" s="99"/>
      <c r="G56" s="98"/>
      <c r="H56" s="100"/>
    </row>
    <row r="57" spans="1:7" s="7" customFormat="1" ht="24" customHeight="1">
      <c r="A57" s="116"/>
      <c r="B57" s="116"/>
      <c r="C57" s="116"/>
      <c r="D57" s="117"/>
      <c r="E57" s="118"/>
      <c r="F57" s="119"/>
      <c r="G57" s="120"/>
    </row>
    <row r="58" spans="1:7" s="7" customFormat="1" ht="24" customHeight="1" thickBot="1">
      <c r="A58" s="102" t="s">
        <v>20</v>
      </c>
      <c r="B58" s="66"/>
      <c r="C58" s="66"/>
      <c r="D58" s="29"/>
      <c r="F58" s="261" t="s">
        <v>89</v>
      </c>
      <c r="G58" s="261"/>
    </row>
    <row r="59" spans="1:7" s="7" customFormat="1" ht="24" customHeight="1" thickBot="1">
      <c r="A59" s="76"/>
      <c r="B59" s="250" t="s">
        <v>47</v>
      </c>
      <c r="C59" s="251"/>
      <c r="D59" s="251"/>
      <c r="E59" s="251"/>
      <c r="F59" s="251"/>
      <c r="G59" s="251"/>
    </row>
    <row r="61" spans="1:7" s="78" customFormat="1" ht="15.75">
      <c r="A61" s="67" t="s">
        <v>42</v>
      </c>
      <c r="B61" s="249" t="s">
        <v>45</v>
      </c>
      <c r="C61" s="249"/>
      <c r="D61" s="249"/>
      <c r="E61" s="249"/>
      <c r="F61" s="249"/>
      <c r="G61" s="249"/>
    </row>
    <row r="62" spans="1:7" s="78" customFormat="1" ht="15.75">
      <c r="A62" s="67" t="s">
        <v>43</v>
      </c>
      <c r="B62" s="249" t="s">
        <v>46</v>
      </c>
      <c r="C62" s="249"/>
      <c r="D62" s="249"/>
      <c r="E62" s="249"/>
      <c r="F62" s="249"/>
      <c r="G62" s="249"/>
    </row>
    <row r="63" spans="1:7" s="78" customFormat="1" ht="15.75">
      <c r="A63" s="67" t="s">
        <v>44</v>
      </c>
      <c r="B63" s="249" t="s">
        <v>48</v>
      </c>
      <c r="C63" s="249"/>
      <c r="D63" s="249"/>
      <c r="E63" s="249"/>
      <c r="F63" s="249"/>
      <c r="G63" s="249"/>
    </row>
    <row r="64" spans="1:7" ht="13.5" thickBot="1">
      <c r="A64" s="10"/>
      <c r="B64" s="26"/>
      <c r="G64" s="10"/>
    </row>
    <row r="65" spans="1:7" ht="18.75">
      <c r="A65" s="255" t="s">
        <v>36</v>
      </c>
      <c r="B65" s="256"/>
      <c r="C65" s="256"/>
      <c r="D65" s="256"/>
      <c r="E65" s="256"/>
      <c r="F65" s="256"/>
      <c r="G65" s="257"/>
    </row>
    <row r="66" spans="1:7" ht="18.75">
      <c r="A66" s="258"/>
      <c r="B66" s="259"/>
      <c r="C66" s="259"/>
      <c r="D66" s="259"/>
      <c r="E66" s="259"/>
      <c r="F66" s="259"/>
      <c r="G66" s="260"/>
    </row>
    <row r="67" spans="1:7" s="77" customFormat="1" ht="18">
      <c r="A67" s="252" t="s">
        <v>37</v>
      </c>
      <c r="B67" s="253"/>
      <c r="C67" s="253"/>
      <c r="D67" s="253"/>
      <c r="E67" s="253"/>
      <c r="F67" s="253"/>
      <c r="G67" s="254"/>
    </row>
    <row r="68" spans="1:7" s="78" customFormat="1" ht="90" customHeight="1">
      <c r="A68" s="226" t="s">
        <v>38</v>
      </c>
      <c r="B68" s="227"/>
      <c r="C68" s="227"/>
      <c r="D68" s="227"/>
      <c r="E68" s="227"/>
      <c r="F68" s="227"/>
      <c r="G68" s="228"/>
    </row>
    <row r="69" spans="1:10" s="78" customFormat="1" ht="93.75" customHeight="1">
      <c r="A69" s="226" t="s">
        <v>49</v>
      </c>
      <c r="B69" s="227"/>
      <c r="C69" s="227"/>
      <c r="D69" s="227"/>
      <c r="E69" s="227"/>
      <c r="F69" s="227"/>
      <c r="G69" s="228"/>
      <c r="J69" s="83"/>
    </row>
    <row r="70" spans="1:7" s="78" customFormat="1" ht="54.75" customHeight="1">
      <c r="A70" s="226" t="s">
        <v>39</v>
      </c>
      <c r="B70" s="227"/>
      <c r="C70" s="227"/>
      <c r="D70" s="227"/>
      <c r="E70" s="227"/>
      <c r="F70" s="227"/>
      <c r="G70" s="228"/>
    </row>
    <row r="71" spans="1:7" s="78" customFormat="1" ht="48" customHeight="1" thickBot="1">
      <c r="A71" s="229" t="s">
        <v>40</v>
      </c>
      <c r="B71" s="230"/>
      <c r="C71" s="230"/>
      <c r="D71" s="230"/>
      <c r="E71" s="230"/>
      <c r="F71" s="230"/>
      <c r="G71" s="231"/>
    </row>
    <row r="72" spans="1:7" s="78" customFormat="1" ht="15">
      <c r="A72" s="223"/>
      <c r="B72" s="223"/>
      <c r="C72" s="223"/>
      <c r="D72" s="223"/>
      <c r="E72" s="223"/>
      <c r="F72" s="223"/>
      <c r="G72" s="223"/>
    </row>
    <row r="73" spans="2:6" s="78" customFormat="1" ht="16.5" thickBot="1">
      <c r="B73" s="79"/>
      <c r="C73" s="80"/>
      <c r="D73" s="81"/>
      <c r="E73" s="82"/>
      <c r="F73" s="82"/>
    </row>
    <row r="74" spans="1:7" ht="13.5" thickBot="1">
      <c r="A74" s="10"/>
      <c r="B74" s="234" t="s">
        <v>34</v>
      </c>
      <c r="C74" s="235"/>
      <c r="D74" s="235"/>
      <c r="E74" s="236"/>
      <c r="F74" s="237"/>
      <c r="G74" s="238"/>
    </row>
    <row r="75" spans="1:7" ht="13.5" thickBot="1">
      <c r="A75" s="10"/>
      <c r="B75" s="224" t="s">
        <v>35</v>
      </c>
      <c r="C75" s="225"/>
      <c r="D75" s="224"/>
      <c r="E75" s="239"/>
      <c r="F75" s="240"/>
      <c r="G75" s="241"/>
    </row>
    <row r="76" spans="1:7" ht="12.75">
      <c r="A76" s="10"/>
      <c r="C76" s="64"/>
      <c r="D76" s="232" t="s">
        <v>22</v>
      </c>
      <c r="E76" s="232"/>
      <c r="F76" s="233" t="s">
        <v>23</v>
      </c>
      <c r="G76" s="233"/>
    </row>
    <row r="77" spans="1:2" ht="12.75">
      <c r="A77"/>
      <c r="B77" s="30"/>
    </row>
    <row r="78" spans="1:7" ht="12.75">
      <c r="A78" s="7"/>
      <c r="B78" s="6"/>
      <c r="C78" s="52"/>
      <c r="G78" s="7"/>
    </row>
    <row r="79" spans="1:2" ht="12.75">
      <c r="A79"/>
      <c r="B79" s="30"/>
    </row>
    <row r="80" spans="1:2" ht="12.75">
      <c r="A80"/>
      <c r="B80" s="30"/>
    </row>
    <row r="81" spans="1:2" ht="12.75">
      <c r="A81"/>
      <c r="B81" s="30"/>
    </row>
    <row r="82" spans="1:2" ht="12.75">
      <c r="A82"/>
      <c r="B82" s="30"/>
    </row>
    <row r="83" spans="1:2" ht="12.75">
      <c r="A83"/>
      <c r="B83" s="30"/>
    </row>
    <row r="84" spans="1:2" ht="12.75">
      <c r="A84"/>
      <c r="B84" s="30"/>
    </row>
    <row r="85" spans="1:2" ht="12.75">
      <c r="A85"/>
      <c r="B85" s="30"/>
    </row>
    <row r="86" spans="1:2" ht="12.75">
      <c r="A86"/>
      <c r="B86" s="30"/>
    </row>
    <row r="87" spans="1:2" ht="12.75">
      <c r="A87"/>
      <c r="B87" s="30"/>
    </row>
    <row r="88" spans="1:2" ht="12.75">
      <c r="A88"/>
      <c r="B88" s="30"/>
    </row>
    <row r="89" spans="1:2" ht="12.75">
      <c r="A89"/>
      <c r="B89" s="30"/>
    </row>
    <row r="90" spans="1:2" ht="12.75">
      <c r="A90"/>
      <c r="B90" s="30"/>
    </row>
    <row r="91" spans="1:2" ht="12.75">
      <c r="A91"/>
      <c r="B91" s="30"/>
    </row>
    <row r="92" spans="1:2" ht="12.75">
      <c r="A92"/>
      <c r="B92" s="30"/>
    </row>
    <row r="93" spans="1:2" ht="12.75">
      <c r="A93"/>
      <c r="B93" s="30"/>
    </row>
    <row r="94" spans="1:2" ht="12.75">
      <c r="A94"/>
      <c r="B94" s="30"/>
    </row>
    <row r="95" spans="1:2" ht="12.75">
      <c r="A95"/>
      <c r="B95" s="30"/>
    </row>
    <row r="96" spans="1:2" ht="12.75">
      <c r="A96"/>
      <c r="B96" s="30"/>
    </row>
    <row r="97" spans="1:2" ht="12.75">
      <c r="A97"/>
      <c r="B97" s="30"/>
    </row>
    <row r="98" spans="1:2" ht="12.75">
      <c r="A98"/>
      <c r="B98" s="30"/>
    </row>
    <row r="99" spans="1:2" ht="12.75">
      <c r="A99"/>
      <c r="B99" s="30"/>
    </row>
    <row r="100" spans="1:2" ht="12.75">
      <c r="A100"/>
      <c r="B100" s="30"/>
    </row>
    <row r="101" spans="1:2" ht="12.75">
      <c r="A101"/>
      <c r="B101" s="30"/>
    </row>
    <row r="102" spans="1:2" ht="12.75">
      <c r="A102"/>
      <c r="B102" s="30"/>
    </row>
    <row r="103" spans="1:2" ht="12.75">
      <c r="A103"/>
      <c r="B103" s="30"/>
    </row>
    <row r="104" spans="1:2" ht="12.75">
      <c r="A104"/>
      <c r="B104" s="30"/>
    </row>
    <row r="105" spans="1:2" ht="12.75">
      <c r="A105"/>
      <c r="B105" s="30"/>
    </row>
    <row r="106" spans="1:2" ht="12.75">
      <c r="A106"/>
      <c r="B106" s="30"/>
    </row>
    <row r="107" spans="1:2" ht="12.75">
      <c r="A107"/>
      <c r="B107" s="30"/>
    </row>
    <row r="108" spans="1:2" ht="12.75">
      <c r="A108"/>
      <c r="B108" s="30"/>
    </row>
    <row r="109" spans="1:2" ht="12.75">
      <c r="A109"/>
      <c r="B109" s="30"/>
    </row>
    <row r="110" spans="1:2" ht="12.75">
      <c r="A110"/>
      <c r="B110" s="30"/>
    </row>
    <row r="111" spans="1:2" ht="12.75">
      <c r="A111"/>
      <c r="B111" s="30"/>
    </row>
    <row r="112" spans="1:2" ht="12.75">
      <c r="A112"/>
      <c r="B112" s="30"/>
    </row>
    <row r="113" spans="1:2" ht="12.75">
      <c r="A113"/>
      <c r="B113" s="30"/>
    </row>
    <row r="114" spans="1:2" ht="12.75">
      <c r="A114"/>
      <c r="B114" s="30"/>
    </row>
    <row r="115" spans="1:2" ht="12.75">
      <c r="A115"/>
      <c r="B115" s="30"/>
    </row>
    <row r="116" spans="1:2" ht="12.75">
      <c r="A116"/>
      <c r="B116" s="30"/>
    </row>
    <row r="117" spans="1:2" ht="12.75">
      <c r="A117"/>
      <c r="B117" s="30"/>
    </row>
    <row r="118" spans="1:2" ht="12.75">
      <c r="A118"/>
      <c r="B118" s="30"/>
    </row>
    <row r="119" spans="1:2" ht="12.75">
      <c r="A119"/>
      <c r="B119" s="30"/>
    </row>
    <row r="120" spans="1:2" ht="12.75">
      <c r="A120"/>
      <c r="B120" s="30"/>
    </row>
    <row r="121" spans="1:2" ht="12.75">
      <c r="A121"/>
      <c r="B121" s="30"/>
    </row>
    <row r="122" spans="1:2" ht="12.75">
      <c r="A122"/>
      <c r="B122" s="30"/>
    </row>
    <row r="123" spans="1:2" ht="12.75">
      <c r="A123"/>
      <c r="B123" s="30"/>
    </row>
    <row r="124" spans="1:2" ht="12.75">
      <c r="A124"/>
      <c r="B124" s="30"/>
    </row>
    <row r="125" spans="1:2" ht="12.75">
      <c r="A125"/>
      <c r="B125" s="30"/>
    </row>
    <row r="126" spans="1:2" ht="12.75">
      <c r="A126"/>
      <c r="B126" s="30"/>
    </row>
    <row r="127" spans="1:2" ht="12.75">
      <c r="A127"/>
      <c r="B127" s="30"/>
    </row>
    <row r="128" spans="1:2" ht="12.75">
      <c r="A128"/>
      <c r="B128" s="30"/>
    </row>
    <row r="129" spans="1:2" ht="12.75">
      <c r="A129"/>
      <c r="B129" s="30"/>
    </row>
    <row r="130" spans="1:2" ht="12.75">
      <c r="A130"/>
      <c r="B130" s="30"/>
    </row>
    <row r="131" spans="1:2" ht="12.75">
      <c r="A131"/>
      <c r="B131" s="30"/>
    </row>
    <row r="132" spans="1:2" ht="12.75">
      <c r="A132"/>
      <c r="B132" s="30"/>
    </row>
    <row r="133" spans="1:2" ht="12.75">
      <c r="A133"/>
      <c r="B133" s="30"/>
    </row>
    <row r="134" spans="1:2" ht="12.75">
      <c r="A134"/>
      <c r="B134" s="30"/>
    </row>
    <row r="135" spans="1:2" ht="12.75">
      <c r="A135"/>
      <c r="B135" s="30"/>
    </row>
    <row r="136" spans="1:2" ht="12.75">
      <c r="A136"/>
      <c r="B136" s="30"/>
    </row>
    <row r="137" spans="1:2" ht="12.75">
      <c r="A137"/>
      <c r="B137" s="30"/>
    </row>
    <row r="138" spans="1:2" ht="12.75">
      <c r="A138"/>
      <c r="B138" s="30"/>
    </row>
    <row r="139" spans="1:2" ht="12.75">
      <c r="A139"/>
      <c r="B139" s="30"/>
    </row>
    <row r="140" spans="1:2" ht="12.75">
      <c r="A140"/>
      <c r="B140" s="30"/>
    </row>
    <row r="141" spans="1:2" ht="12.75">
      <c r="A141"/>
      <c r="B141" s="30"/>
    </row>
    <row r="142" spans="1:2" ht="12.75">
      <c r="A142"/>
      <c r="B142" s="30"/>
    </row>
    <row r="143" spans="1:2" ht="12.75">
      <c r="A143"/>
      <c r="B143" s="30"/>
    </row>
    <row r="144" spans="1:2" ht="12.75">
      <c r="A144"/>
      <c r="B144" s="30"/>
    </row>
    <row r="145" spans="1:2" ht="12.75">
      <c r="A145"/>
      <c r="B145" s="30"/>
    </row>
    <row r="146" spans="1:2" ht="12.75">
      <c r="A146"/>
      <c r="B146" s="30"/>
    </row>
    <row r="147" spans="1:2" ht="12.75">
      <c r="A147"/>
      <c r="B147" s="30"/>
    </row>
    <row r="148" spans="1:2" ht="12.75">
      <c r="A148"/>
      <c r="B148" s="30"/>
    </row>
    <row r="149" spans="1:2" ht="12.75">
      <c r="A149"/>
      <c r="B149" s="30"/>
    </row>
    <row r="150" spans="1:2" ht="12.75">
      <c r="A150"/>
      <c r="B150" s="30"/>
    </row>
    <row r="151" spans="1:2" ht="12.75">
      <c r="A151"/>
      <c r="B151" s="30"/>
    </row>
    <row r="152" spans="1:2" ht="12.75">
      <c r="A152"/>
      <c r="B152" s="30"/>
    </row>
    <row r="153" spans="1:2" ht="12.75">
      <c r="A153"/>
      <c r="B153" s="30"/>
    </row>
    <row r="154" spans="1:2" ht="12.75">
      <c r="A154"/>
      <c r="B154" s="30"/>
    </row>
    <row r="155" spans="1:2" ht="12.75">
      <c r="A155"/>
      <c r="B155" s="30"/>
    </row>
    <row r="156" spans="1:2" ht="12.75">
      <c r="A156"/>
      <c r="B156" s="30"/>
    </row>
    <row r="157" spans="1:2" ht="12.75">
      <c r="A157"/>
      <c r="B157" s="30"/>
    </row>
    <row r="158" spans="1:2" ht="12.75">
      <c r="A158"/>
      <c r="B158" s="30"/>
    </row>
    <row r="159" spans="1:2" ht="12.75">
      <c r="A159"/>
      <c r="B159" s="30"/>
    </row>
    <row r="160" spans="1:2" ht="12.75">
      <c r="A160"/>
      <c r="B160" s="30"/>
    </row>
    <row r="161" spans="1:2" ht="12.75">
      <c r="A161"/>
      <c r="B161" s="30"/>
    </row>
    <row r="162" spans="1:2" ht="12.75">
      <c r="A162"/>
      <c r="B162" s="30"/>
    </row>
    <row r="163" spans="1:2" ht="12.75">
      <c r="A163"/>
      <c r="B163" s="30"/>
    </row>
    <row r="164" spans="1:2" ht="12.75">
      <c r="A164"/>
      <c r="B164" s="30"/>
    </row>
    <row r="165" spans="1:2" ht="12.75">
      <c r="A165"/>
      <c r="B165" s="30"/>
    </row>
    <row r="166" spans="1:2" ht="12.75">
      <c r="A166"/>
      <c r="B166" s="30"/>
    </row>
    <row r="167" spans="1:2" ht="12.75">
      <c r="A167"/>
      <c r="B167" s="30"/>
    </row>
    <row r="168" spans="1:2" ht="12.75">
      <c r="A168"/>
      <c r="B168" s="30"/>
    </row>
    <row r="169" spans="1:2" ht="12.75">
      <c r="A169"/>
      <c r="B169" s="30"/>
    </row>
    <row r="170" spans="1:2" ht="12.75">
      <c r="A170"/>
      <c r="B170" s="30"/>
    </row>
    <row r="171" spans="1:2" ht="12.75">
      <c r="A171"/>
      <c r="B171" s="30"/>
    </row>
    <row r="172" spans="1:2" ht="12.75">
      <c r="A172"/>
      <c r="B172" s="30"/>
    </row>
    <row r="173" spans="1:2" ht="12.75">
      <c r="A173"/>
      <c r="B173" s="30"/>
    </row>
    <row r="174" spans="1:2" ht="12.75">
      <c r="A174"/>
      <c r="B174" s="30"/>
    </row>
    <row r="175" spans="1:2" ht="12.75">
      <c r="A175"/>
      <c r="B175" s="30"/>
    </row>
    <row r="176" spans="1:2" ht="12.75">
      <c r="A176"/>
      <c r="B176" s="30"/>
    </row>
    <row r="177" spans="1:2" ht="12.75">
      <c r="A177"/>
      <c r="B177" s="30"/>
    </row>
    <row r="178" spans="1:2" ht="12.75">
      <c r="A178"/>
      <c r="B178" s="30"/>
    </row>
    <row r="179" spans="1:2" ht="12.75">
      <c r="A179"/>
      <c r="B179" s="30"/>
    </row>
    <row r="180" spans="1:2" ht="12.75">
      <c r="A180"/>
      <c r="B180" s="30"/>
    </row>
    <row r="181" spans="1:2" ht="12.75">
      <c r="A181"/>
      <c r="B181" s="30"/>
    </row>
    <row r="182" spans="1:2" ht="12.75">
      <c r="A182"/>
      <c r="B182" s="30"/>
    </row>
    <row r="183" spans="1:2" ht="12.75">
      <c r="A183"/>
      <c r="B183" s="30"/>
    </row>
    <row r="184" spans="1:2" ht="12.75">
      <c r="A184"/>
      <c r="B184" s="30"/>
    </row>
    <row r="185" spans="1:2" ht="12.75">
      <c r="A185"/>
      <c r="B185" s="30"/>
    </row>
    <row r="186" spans="1:2" ht="12.75">
      <c r="A186"/>
      <c r="B186" s="30"/>
    </row>
    <row r="187" spans="1:2" ht="12.75">
      <c r="A187"/>
      <c r="B187" s="30"/>
    </row>
    <row r="188" spans="1:2" ht="12.75">
      <c r="A188"/>
      <c r="B188" s="30"/>
    </row>
    <row r="189" spans="1:2" ht="12.75">
      <c r="A189"/>
      <c r="B189" s="30"/>
    </row>
    <row r="190" spans="1:2" ht="12.75">
      <c r="A190"/>
      <c r="B190" s="30"/>
    </row>
    <row r="191" spans="1:2" ht="12.75">
      <c r="A191"/>
      <c r="B191" s="30"/>
    </row>
    <row r="192" spans="1:2" ht="12.75">
      <c r="A192"/>
      <c r="B192" s="30"/>
    </row>
    <row r="193" spans="1:2" ht="12.75">
      <c r="A193"/>
      <c r="B193" s="30"/>
    </row>
    <row r="194" spans="1:2" ht="12.75">
      <c r="A194"/>
      <c r="B194" s="30"/>
    </row>
    <row r="195" spans="1:2" ht="12.75">
      <c r="A195"/>
      <c r="B195" s="30"/>
    </row>
    <row r="196" spans="1:2" ht="12.75">
      <c r="A196"/>
      <c r="B196" s="30"/>
    </row>
    <row r="197" spans="1:2" ht="12.75">
      <c r="A197"/>
      <c r="B197" s="30"/>
    </row>
  </sheetData>
  <sheetProtection/>
  <autoFilter ref="A12:G56"/>
  <mergeCells count="28">
    <mergeCell ref="B31:D31"/>
    <mergeCell ref="B63:G63"/>
    <mergeCell ref="B59:G59"/>
    <mergeCell ref="A67:G67"/>
    <mergeCell ref="B62:G62"/>
    <mergeCell ref="B45:D45"/>
    <mergeCell ref="B61:G61"/>
    <mergeCell ref="A65:G65"/>
    <mergeCell ref="A66:G66"/>
    <mergeCell ref="F58:G58"/>
    <mergeCell ref="A1:G1"/>
    <mergeCell ref="A3:G3"/>
    <mergeCell ref="A4:G4"/>
    <mergeCell ref="A9:G9"/>
    <mergeCell ref="B5:E5"/>
    <mergeCell ref="A6:G6"/>
    <mergeCell ref="D76:E76"/>
    <mergeCell ref="F76:G76"/>
    <mergeCell ref="B74:E74"/>
    <mergeCell ref="F74:G74"/>
    <mergeCell ref="D75:E75"/>
    <mergeCell ref="F75:G75"/>
    <mergeCell ref="A72:G72"/>
    <mergeCell ref="B75:C75"/>
    <mergeCell ref="A68:G68"/>
    <mergeCell ref="A69:G69"/>
    <mergeCell ref="A70:G70"/>
    <mergeCell ref="A71:G71"/>
  </mergeCells>
  <printOptions/>
  <pageMargins left="0.07874015748031496" right="0.07874015748031496" top="0.1968503937007874" bottom="0.1968503937007874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7"/>
  <sheetViews>
    <sheetView tabSelected="1" zoomScalePageLayoutView="0" workbookViewId="0" topLeftCell="A1">
      <selection activeCell="A32" sqref="A32"/>
    </sheetView>
  </sheetViews>
  <sheetFormatPr defaultColWidth="9.00390625" defaultRowHeight="12.75"/>
  <cols>
    <col min="1" max="1" width="46.625" style="137" customWidth="1"/>
    <col min="2" max="2" width="9.125" style="165" customWidth="1"/>
    <col min="3" max="3" width="8.125" style="162" customWidth="1"/>
    <col min="4" max="4" width="11.125" style="163" customWidth="1"/>
    <col min="5" max="5" width="12.875" style="164" customWidth="1"/>
    <col min="6" max="6" width="18.75390625" style="125" customWidth="1"/>
    <col min="7" max="7" width="9.125" style="125" customWidth="1"/>
    <col min="8" max="8" width="10.375" style="125" bestFit="1" customWidth="1"/>
    <col min="9" max="13" width="9.125" style="125" customWidth="1"/>
    <col min="14" max="14" width="10.00390625" style="125" bestFit="1" customWidth="1"/>
    <col min="15" max="16384" width="9.125" style="125" customWidth="1"/>
  </cols>
  <sheetData>
    <row r="1" spans="1:8" ht="12.75">
      <c r="A1" s="262" t="s">
        <v>73</v>
      </c>
      <c r="B1" s="262"/>
      <c r="C1" s="262"/>
      <c r="D1" s="262"/>
      <c r="E1" s="262"/>
      <c r="F1" s="262"/>
      <c r="H1" s="175">
        <v>1853.6</v>
      </c>
    </row>
    <row r="2" spans="1:6" s="126" customFormat="1" ht="14.25" customHeight="1">
      <c r="A2" s="262" t="s">
        <v>74</v>
      </c>
      <c r="B2" s="262"/>
      <c r="C2" s="262"/>
      <c r="D2" s="262"/>
      <c r="E2" s="262"/>
      <c r="F2" s="262"/>
    </row>
    <row r="3" spans="1:6" ht="14.25" customHeight="1">
      <c r="A3" s="262" t="s">
        <v>75</v>
      </c>
      <c r="B3" s="262"/>
      <c r="C3" s="262"/>
      <c r="D3" s="262"/>
      <c r="E3" s="262"/>
      <c r="F3" s="262"/>
    </row>
    <row r="4" spans="1:6" s="127" customFormat="1" ht="14.25" customHeight="1">
      <c r="A4" s="262" t="s">
        <v>76</v>
      </c>
      <c r="B4" s="262"/>
      <c r="C4" s="262"/>
      <c r="D4" s="262"/>
      <c r="E4" s="262"/>
      <c r="F4" s="262"/>
    </row>
    <row r="5" spans="1:6" s="127" customFormat="1" ht="15.75">
      <c r="A5" s="124"/>
      <c r="B5" s="124"/>
      <c r="C5" s="124"/>
      <c r="D5" s="124"/>
      <c r="E5" s="124"/>
      <c r="F5" s="124"/>
    </row>
    <row r="6" spans="1:6" s="127" customFormat="1" ht="15.75">
      <c r="A6" s="263" t="s">
        <v>77</v>
      </c>
      <c r="B6" s="263"/>
      <c r="C6" s="263"/>
      <c r="D6" s="263"/>
      <c r="E6" s="263"/>
      <c r="F6" s="263"/>
    </row>
    <row r="7" spans="1:6" s="127" customFormat="1" ht="15.75" customHeight="1">
      <c r="A7" s="263" t="s">
        <v>87</v>
      </c>
      <c r="B7" s="263"/>
      <c r="C7" s="263"/>
      <c r="D7" s="263"/>
      <c r="E7" s="263"/>
      <c r="F7" s="263"/>
    </row>
    <row r="8" spans="1:6" s="127" customFormat="1" ht="18">
      <c r="A8" s="128" t="s">
        <v>41</v>
      </c>
      <c r="B8" s="265" t="s">
        <v>53</v>
      </c>
      <c r="C8" s="265"/>
      <c r="D8" s="265"/>
      <c r="E8" s="265"/>
      <c r="F8" s="129"/>
    </row>
    <row r="9" spans="1:6" s="127" customFormat="1" ht="15.75">
      <c r="A9" s="270" t="s">
        <v>88</v>
      </c>
      <c r="B9" s="270"/>
      <c r="C9" s="270"/>
      <c r="D9" s="270"/>
      <c r="E9" s="270"/>
      <c r="F9" s="270"/>
    </row>
    <row r="10" spans="1:7" s="131" customFormat="1" ht="9.75" customHeight="1">
      <c r="A10" s="16"/>
      <c r="B10" s="38"/>
      <c r="C10" s="51"/>
      <c r="D10" s="45"/>
      <c r="E10" s="31"/>
      <c r="F10" s="16"/>
      <c r="G10" s="130"/>
    </row>
    <row r="11" spans="1:7" s="133" customFormat="1" ht="78" customHeight="1">
      <c r="A11" s="20" t="s">
        <v>2</v>
      </c>
      <c r="B11" s="21" t="s">
        <v>26</v>
      </c>
      <c r="C11" s="48" t="s">
        <v>27</v>
      </c>
      <c r="D11" s="28" t="s">
        <v>21</v>
      </c>
      <c r="E11" s="20" t="s">
        <v>52</v>
      </c>
      <c r="F11" s="112" t="s">
        <v>78</v>
      </c>
      <c r="G11" s="132"/>
    </row>
    <row r="12" spans="1:7" s="135" customFormat="1" ht="14.25" customHeight="1">
      <c r="A12" s="65">
        <v>1</v>
      </c>
      <c r="B12" s="57">
        <v>2</v>
      </c>
      <c r="C12" s="58">
        <v>3</v>
      </c>
      <c r="D12" s="58">
        <v>4</v>
      </c>
      <c r="E12" s="58">
        <v>5</v>
      </c>
      <c r="F12" s="58">
        <v>6</v>
      </c>
      <c r="G12" s="134"/>
    </row>
    <row r="13" spans="1:7" ht="13.5" customHeight="1" hidden="1">
      <c r="A13" s="204" t="s">
        <v>8</v>
      </c>
      <c r="B13" s="88"/>
      <c r="C13" s="89"/>
      <c r="D13" s="46"/>
      <c r="E13" s="188"/>
      <c r="F13" s="107"/>
      <c r="G13" s="130"/>
    </row>
    <row r="14" spans="1:7" ht="12.75" customHeight="1" hidden="1">
      <c r="A14" s="187" t="s">
        <v>12</v>
      </c>
      <c r="B14" s="88"/>
      <c r="C14" s="89"/>
      <c r="D14" s="46"/>
      <c r="E14" s="188"/>
      <c r="F14" s="107"/>
      <c r="G14" s="130"/>
    </row>
    <row r="15" spans="1:7" ht="12.75" customHeight="1" hidden="1">
      <c r="A15" s="85" t="s">
        <v>56</v>
      </c>
      <c r="B15" s="88" t="s">
        <v>6</v>
      </c>
      <c r="C15" s="89">
        <f>1+1.3+0.5</f>
        <v>2.8</v>
      </c>
      <c r="D15" s="46"/>
      <c r="E15" s="9"/>
      <c r="F15" s="107"/>
      <c r="G15" s="130"/>
    </row>
    <row r="16" spans="1:7" ht="12.75" customHeight="1" hidden="1">
      <c r="A16" s="85" t="s">
        <v>58</v>
      </c>
      <c r="B16" s="88" t="s">
        <v>5</v>
      </c>
      <c r="C16" s="89">
        <v>4.5</v>
      </c>
      <c r="D16" s="46">
        <v>0.5</v>
      </c>
      <c r="E16" s="46">
        <f>C16*D16</f>
        <v>2.25</v>
      </c>
      <c r="F16" s="107"/>
      <c r="G16" s="130"/>
    </row>
    <row r="17" spans="1:7" ht="12.75" customHeight="1" hidden="1">
      <c r="A17" s="85" t="s">
        <v>61</v>
      </c>
      <c r="B17" s="88" t="s">
        <v>4</v>
      </c>
      <c r="C17" s="89">
        <v>6</v>
      </c>
      <c r="D17" s="46">
        <v>2.1</v>
      </c>
      <c r="E17" s="46">
        <f aca="true" t="shared" si="0" ref="E17:E52">C17*D17</f>
        <v>12.600000000000001</v>
      </c>
      <c r="F17" s="107"/>
      <c r="G17" s="130"/>
    </row>
    <row r="18" spans="1:7" ht="12.75" customHeight="1" hidden="1">
      <c r="A18" s="85" t="s">
        <v>62</v>
      </c>
      <c r="B18" s="88" t="s">
        <v>4</v>
      </c>
      <c r="C18" s="89">
        <v>1</v>
      </c>
      <c r="D18" s="46"/>
      <c r="E18" s="46">
        <f t="shared" si="0"/>
        <v>0</v>
      </c>
      <c r="F18" s="107"/>
      <c r="G18" s="130"/>
    </row>
    <row r="19" spans="1:7" ht="12.75" customHeight="1" hidden="1">
      <c r="A19" s="85" t="s">
        <v>50</v>
      </c>
      <c r="B19" s="88" t="s">
        <v>4</v>
      </c>
      <c r="C19" s="89">
        <v>2</v>
      </c>
      <c r="D19" s="46">
        <v>11</v>
      </c>
      <c r="E19" s="46">
        <f t="shared" si="0"/>
        <v>22</v>
      </c>
      <c r="F19" s="107"/>
      <c r="G19" s="130"/>
    </row>
    <row r="20" spans="1:7" ht="12.75" customHeight="1" hidden="1">
      <c r="A20" s="187" t="s">
        <v>9</v>
      </c>
      <c r="B20" s="88"/>
      <c r="C20" s="89"/>
      <c r="D20" s="46"/>
      <c r="E20" s="46"/>
      <c r="F20" s="107"/>
      <c r="G20" s="130"/>
    </row>
    <row r="21" spans="1:7" ht="12.75" customHeight="1" hidden="1">
      <c r="A21" s="85" t="s">
        <v>71</v>
      </c>
      <c r="B21" s="88" t="s">
        <v>4</v>
      </c>
      <c r="C21" s="89">
        <v>1</v>
      </c>
      <c r="D21" s="46">
        <v>15</v>
      </c>
      <c r="E21" s="46">
        <f t="shared" si="0"/>
        <v>15</v>
      </c>
      <c r="F21" s="107"/>
      <c r="G21" s="130"/>
    </row>
    <row r="22" spans="1:7" ht="12.75" customHeight="1" hidden="1">
      <c r="A22" s="85" t="s">
        <v>29</v>
      </c>
      <c r="B22" s="88" t="s">
        <v>6</v>
      </c>
      <c r="C22" s="89">
        <v>4</v>
      </c>
      <c r="D22" s="46">
        <v>0.5</v>
      </c>
      <c r="E22" s="46">
        <f t="shared" si="0"/>
        <v>2</v>
      </c>
      <c r="F22" s="107"/>
      <c r="G22" s="130"/>
    </row>
    <row r="23" spans="1:7" s="136" customFormat="1" ht="17.25" customHeight="1" hidden="1">
      <c r="A23" s="85" t="s">
        <v>90</v>
      </c>
      <c r="B23" s="88" t="s">
        <v>4</v>
      </c>
      <c r="C23" s="89">
        <v>4</v>
      </c>
      <c r="D23" s="46">
        <v>0.8</v>
      </c>
      <c r="E23" s="46">
        <f t="shared" si="0"/>
        <v>3.2</v>
      </c>
      <c r="F23" s="93"/>
      <c r="G23" s="8"/>
    </row>
    <row r="24" spans="1:7" s="136" customFormat="1" ht="12.75" customHeight="1" hidden="1">
      <c r="A24" s="187" t="s">
        <v>10</v>
      </c>
      <c r="B24" s="88"/>
      <c r="C24" s="89"/>
      <c r="D24" s="46"/>
      <c r="E24" s="46"/>
      <c r="F24" s="93"/>
      <c r="G24" s="8"/>
    </row>
    <row r="25" spans="1:7" s="137" customFormat="1" ht="12" customHeight="1" hidden="1">
      <c r="A25" s="85" t="s">
        <v>31</v>
      </c>
      <c r="B25" s="88" t="s">
        <v>4</v>
      </c>
      <c r="C25" s="89">
        <v>4</v>
      </c>
      <c r="D25" s="46">
        <v>2.8</v>
      </c>
      <c r="E25" s="46">
        <f t="shared" si="0"/>
        <v>11.2</v>
      </c>
      <c r="F25" s="94"/>
      <c r="G25" s="42"/>
    </row>
    <row r="26" spans="1:7" s="137" customFormat="1" ht="24.75" customHeight="1" hidden="1">
      <c r="A26" s="85" t="s">
        <v>66</v>
      </c>
      <c r="B26" s="88" t="s">
        <v>4</v>
      </c>
      <c r="C26" s="89">
        <v>2</v>
      </c>
      <c r="D26" s="46">
        <v>1</v>
      </c>
      <c r="E26" s="46">
        <f t="shared" si="0"/>
        <v>2</v>
      </c>
      <c r="F26" s="94"/>
      <c r="G26" s="42"/>
    </row>
    <row r="27" spans="1:7" s="138" customFormat="1" ht="15" customHeight="1" hidden="1">
      <c r="A27" s="187" t="s">
        <v>11</v>
      </c>
      <c r="B27" s="88"/>
      <c r="C27" s="89"/>
      <c r="D27" s="46"/>
      <c r="E27" s="46"/>
      <c r="F27" s="41"/>
      <c r="G27" s="11"/>
    </row>
    <row r="28" spans="1:7" s="138" customFormat="1" ht="15" customHeight="1" hidden="1">
      <c r="A28" s="85" t="s">
        <v>13</v>
      </c>
      <c r="B28" s="88" t="s">
        <v>4</v>
      </c>
      <c r="C28" s="89">
        <v>1</v>
      </c>
      <c r="D28" s="46">
        <v>14</v>
      </c>
      <c r="E28" s="46">
        <f t="shared" si="0"/>
        <v>14</v>
      </c>
      <c r="F28" s="41"/>
      <c r="G28" s="11"/>
    </row>
    <row r="29" spans="1:7" s="138" customFormat="1" ht="12" hidden="1">
      <c r="A29" s="85" t="s">
        <v>65</v>
      </c>
      <c r="B29" s="88" t="s">
        <v>4</v>
      </c>
      <c r="C29" s="89">
        <v>1</v>
      </c>
      <c r="D29" s="46">
        <v>10</v>
      </c>
      <c r="E29" s="46">
        <f t="shared" si="0"/>
        <v>10</v>
      </c>
      <c r="F29" s="41"/>
      <c r="G29" s="11"/>
    </row>
    <row r="30" spans="1:7" s="138" customFormat="1" ht="12" customHeight="1">
      <c r="A30" s="198" t="s">
        <v>14</v>
      </c>
      <c r="B30" s="199"/>
      <c r="C30" s="200"/>
      <c r="D30" s="46"/>
      <c r="E30" s="46"/>
      <c r="F30" s="41"/>
      <c r="G30" s="13"/>
    </row>
    <row r="31" spans="1:7" s="138" customFormat="1" ht="13.5" customHeight="1">
      <c r="A31" s="187" t="s">
        <v>15</v>
      </c>
      <c r="B31" s="266"/>
      <c r="C31" s="267"/>
      <c r="D31" s="268"/>
      <c r="E31" s="46"/>
      <c r="F31" s="41"/>
      <c r="G31" s="13"/>
    </row>
    <row r="32" spans="1:7" s="138" customFormat="1" ht="17.25" customHeight="1">
      <c r="A32" s="85" t="s">
        <v>0</v>
      </c>
      <c r="B32" s="88" t="s">
        <v>5</v>
      </c>
      <c r="C32" s="89">
        <v>36.5</v>
      </c>
      <c r="D32" s="46">
        <v>1.09</v>
      </c>
      <c r="E32" s="46">
        <f t="shared" si="0"/>
        <v>39.785000000000004</v>
      </c>
      <c r="F32" s="41" t="s">
        <v>107</v>
      </c>
      <c r="G32" s="13"/>
    </row>
    <row r="33" spans="1:7" ht="17.25" customHeight="1" hidden="1">
      <c r="A33" s="85" t="s">
        <v>1</v>
      </c>
      <c r="B33" s="88" t="s">
        <v>5</v>
      </c>
      <c r="C33" s="89">
        <f>67.45</f>
        <v>67.45</v>
      </c>
      <c r="D33" s="46">
        <v>1.09</v>
      </c>
      <c r="E33" s="46">
        <f t="shared" si="0"/>
        <v>73.52050000000001</v>
      </c>
      <c r="F33" s="108"/>
      <c r="G33" s="130"/>
    </row>
    <row r="34" spans="1:9" s="138" customFormat="1" ht="17.25" customHeight="1" hidden="1">
      <c r="A34" s="85" t="s">
        <v>92</v>
      </c>
      <c r="B34" s="88" t="s">
        <v>4</v>
      </c>
      <c r="C34" s="89">
        <v>5</v>
      </c>
      <c r="D34" s="46">
        <v>1.25</v>
      </c>
      <c r="E34" s="46">
        <f t="shared" si="0"/>
        <v>6.25</v>
      </c>
      <c r="F34" s="41"/>
      <c r="G34" s="13"/>
      <c r="I34" s="139"/>
    </row>
    <row r="35" spans="1:7" s="138" customFormat="1" ht="17.25" customHeight="1" hidden="1">
      <c r="A35" s="85" t="s">
        <v>91</v>
      </c>
      <c r="B35" s="88" t="s">
        <v>4</v>
      </c>
      <c r="C35" s="89">
        <v>5</v>
      </c>
      <c r="D35" s="46">
        <v>1.25</v>
      </c>
      <c r="E35" s="46">
        <f t="shared" si="0"/>
        <v>6.25</v>
      </c>
      <c r="F35" s="41"/>
      <c r="G35" s="13"/>
    </row>
    <row r="36" spans="1:7" ht="17.25" customHeight="1" hidden="1">
      <c r="A36" s="85" t="s">
        <v>95</v>
      </c>
      <c r="B36" s="88" t="s">
        <v>5</v>
      </c>
      <c r="C36" s="89">
        <v>30</v>
      </c>
      <c r="D36" s="46">
        <v>0.65</v>
      </c>
      <c r="E36" s="46">
        <f t="shared" si="0"/>
        <v>19.5</v>
      </c>
      <c r="F36" s="41"/>
      <c r="G36" s="130"/>
    </row>
    <row r="37" spans="1:7" s="138" customFormat="1" ht="17.25" customHeight="1" hidden="1">
      <c r="A37" s="187" t="s">
        <v>16</v>
      </c>
      <c r="B37" s="88"/>
      <c r="C37" s="106"/>
      <c r="D37" s="46"/>
      <c r="E37" s="46"/>
      <c r="F37" s="41"/>
      <c r="G37" s="140"/>
    </row>
    <row r="38" spans="1:7" s="138" customFormat="1" ht="17.25" customHeight="1" hidden="1">
      <c r="A38" s="85" t="s">
        <v>54</v>
      </c>
      <c r="B38" s="114" t="s">
        <v>5</v>
      </c>
      <c r="C38" s="89">
        <f>308.43/2</f>
        <v>154.215</v>
      </c>
      <c r="D38" s="46">
        <v>1.1</v>
      </c>
      <c r="E38" s="46">
        <f t="shared" si="0"/>
        <v>169.6365</v>
      </c>
      <c r="F38" s="41"/>
      <c r="G38" s="140"/>
    </row>
    <row r="39" spans="1:7" ht="17.25" customHeight="1" hidden="1">
      <c r="A39" s="85" t="s">
        <v>93</v>
      </c>
      <c r="B39" s="114" t="s">
        <v>5</v>
      </c>
      <c r="C39" s="89">
        <f>308.43/2</f>
        <v>154.215</v>
      </c>
      <c r="D39" s="46">
        <v>0.2</v>
      </c>
      <c r="E39" s="46">
        <f t="shared" si="0"/>
        <v>30.843000000000004</v>
      </c>
      <c r="F39" s="40"/>
      <c r="G39" s="141"/>
    </row>
    <row r="40" spans="1:7" s="143" customFormat="1" ht="17.25" customHeight="1" hidden="1">
      <c r="A40" s="85" t="s">
        <v>94</v>
      </c>
      <c r="B40" s="114" t="s">
        <v>5</v>
      </c>
      <c r="C40" s="89">
        <f>308.43/2</f>
        <v>154.215</v>
      </c>
      <c r="D40" s="46">
        <v>0.35</v>
      </c>
      <c r="E40" s="46">
        <f t="shared" si="0"/>
        <v>53.975249999999996</v>
      </c>
      <c r="F40" s="113"/>
      <c r="G40" s="142"/>
    </row>
    <row r="41" spans="1:7" s="143" customFormat="1" ht="12" customHeight="1" hidden="1">
      <c r="A41" s="85" t="s">
        <v>96</v>
      </c>
      <c r="B41" s="88" t="s">
        <v>4</v>
      </c>
      <c r="C41" s="89">
        <v>22</v>
      </c>
      <c r="D41" s="46">
        <v>1.3</v>
      </c>
      <c r="E41" s="46">
        <f t="shared" si="0"/>
        <v>28.6</v>
      </c>
      <c r="F41" s="113"/>
      <c r="G41" s="142"/>
    </row>
    <row r="42" spans="1:7" s="145" customFormat="1" ht="11.25" customHeight="1" hidden="1">
      <c r="A42" s="85" t="s">
        <v>97</v>
      </c>
      <c r="B42" s="114" t="s">
        <v>5</v>
      </c>
      <c r="C42" s="89">
        <v>60</v>
      </c>
      <c r="D42" s="46">
        <v>0.8</v>
      </c>
      <c r="E42" s="46">
        <f t="shared" si="0"/>
        <v>48</v>
      </c>
      <c r="F42" s="93"/>
      <c r="G42" s="144"/>
    </row>
    <row r="43" spans="1:7" s="145" customFormat="1" ht="13.5" customHeight="1" hidden="1">
      <c r="A43" s="85" t="s">
        <v>72</v>
      </c>
      <c r="B43" s="88" t="s">
        <v>4</v>
      </c>
      <c r="C43" s="89">
        <v>1</v>
      </c>
      <c r="D43" s="46">
        <v>286.2</v>
      </c>
      <c r="E43" s="46">
        <f t="shared" si="0"/>
        <v>286.2</v>
      </c>
      <c r="F43" s="166"/>
      <c r="G43" s="144"/>
    </row>
    <row r="44" spans="1:7" s="143" customFormat="1" ht="12.75" customHeight="1" hidden="1">
      <c r="A44" s="85" t="s">
        <v>30</v>
      </c>
      <c r="B44" s="88" t="s">
        <v>6</v>
      </c>
      <c r="C44" s="89">
        <v>1853.6</v>
      </c>
      <c r="D44" s="46">
        <v>0.025</v>
      </c>
      <c r="E44" s="46">
        <f t="shared" si="0"/>
        <v>46.34</v>
      </c>
      <c r="F44" s="166"/>
      <c r="G44" s="142"/>
    </row>
    <row r="45" spans="1:7" s="143" customFormat="1" ht="12.75" customHeight="1">
      <c r="A45" s="198" t="s">
        <v>17</v>
      </c>
      <c r="B45" s="266"/>
      <c r="C45" s="267"/>
      <c r="D45" s="268"/>
      <c r="E45" s="46"/>
      <c r="F45" s="167"/>
      <c r="G45" s="142"/>
    </row>
    <row r="46" spans="1:9" s="145" customFormat="1" ht="15.75" customHeight="1">
      <c r="A46" s="85" t="s">
        <v>98</v>
      </c>
      <c r="B46" s="88" t="s">
        <v>4</v>
      </c>
      <c r="C46" s="205">
        <v>1</v>
      </c>
      <c r="D46" s="206">
        <v>6</v>
      </c>
      <c r="E46" s="206">
        <f>C46*D46</f>
        <v>6</v>
      </c>
      <c r="F46" s="167" t="s">
        <v>107</v>
      </c>
      <c r="G46" s="144"/>
      <c r="I46" s="146"/>
    </row>
    <row r="47" spans="1:9" s="145" customFormat="1" ht="16.5" customHeight="1" hidden="1">
      <c r="A47" s="85" t="s">
        <v>51</v>
      </c>
      <c r="B47" s="88" t="s">
        <v>5</v>
      </c>
      <c r="C47" s="89">
        <v>500</v>
      </c>
      <c r="D47" s="46">
        <v>0.6</v>
      </c>
      <c r="E47" s="46">
        <f t="shared" si="0"/>
        <v>300</v>
      </c>
      <c r="F47" s="72"/>
      <c r="G47" s="144"/>
      <c r="I47" s="147"/>
    </row>
    <row r="48" spans="1:7" s="145" customFormat="1" ht="16.5" customHeight="1" hidden="1">
      <c r="A48" s="85" t="s">
        <v>7</v>
      </c>
      <c r="B48" s="88" t="s">
        <v>28</v>
      </c>
      <c r="C48" s="115" t="s">
        <v>101</v>
      </c>
      <c r="D48" s="46">
        <v>0.6</v>
      </c>
      <c r="E48" s="46">
        <f>50*0.6</f>
        <v>30</v>
      </c>
      <c r="F48" s="105"/>
      <c r="G48" s="144"/>
    </row>
    <row r="49" spans="1:7" s="145" customFormat="1" ht="13.5" customHeight="1" hidden="1">
      <c r="A49" s="85" t="s">
        <v>55</v>
      </c>
      <c r="B49" s="88" t="s">
        <v>4</v>
      </c>
      <c r="C49" s="89">
        <v>20</v>
      </c>
      <c r="D49" s="46">
        <v>1.9</v>
      </c>
      <c r="E49" s="46">
        <f t="shared" si="0"/>
        <v>38</v>
      </c>
      <c r="F49" s="91"/>
      <c r="G49" s="148"/>
    </row>
    <row r="50" spans="1:7" s="145" customFormat="1" ht="13.5" customHeight="1" hidden="1">
      <c r="A50" s="85" t="s">
        <v>99</v>
      </c>
      <c r="B50" s="88" t="s">
        <v>4</v>
      </c>
      <c r="C50" s="89">
        <v>1</v>
      </c>
      <c r="D50" s="46">
        <v>4</v>
      </c>
      <c r="E50" s="46">
        <f t="shared" si="0"/>
        <v>4</v>
      </c>
      <c r="F50" s="91"/>
      <c r="G50" s="148"/>
    </row>
    <row r="51" spans="1:7" s="143" customFormat="1" ht="13.5" customHeight="1" hidden="1">
      <c r="A51" s="85" t="s">
        <v>86</v>
      </c>
      <c r="B51" s="88" t="s">
        <v>4</v>
      </c>
      <c r="C51" s="89">
        <v>1</v>
      </c>
      <c r="D51" s="46">
        <v>27</v>
      </c>
      <c r="E51" s="46">
        <f t="shared" si="0"/>
        <v>27</v>
      </c>
      <c r="F51" s="91"/>
      <c r="G51" s="149"/>
    </row>
    <row r="52" spans="1:7" s="145" customFormat="1" ht="12" customHeight="1" hidden="1">
      <c r="A52" s="85" t="s">
        <v>100</v>
      </c>
      <c r="B52" s="88" t="s">
        <v>4</v>
      </c>
      <c r="C52" s="89">
        <v>5</v>
      </c>
      <c r="D52" s="46">
        <v>3.2</v>
      </c>
      <c r="E52" s="46">
        <f t="shared" si="0"/>
        <v>16</v>
      </c>
      <c r="F52" s="91"/>
      <c r="G52" s="148"/>
    </row>
    <row r="53" spans="1:7" s="145" customFormat="1" ht="12" customHeight="1" hidden="1">
      <c r="A53" s="207" t="s">
        <v>32</v>
      </c>
      <c r="B53" s="208"/>
      <c r="C53" s="200"/>
      <c r="D53" s="209"/>
      <c r="E53" s="210">
        <v>30</v>
      </c>
      <c r="F53" s="91"/>
      <c r="G53" s="148"/>
    </row>
    <row r="54" spans="1:7" s="145" customFormat="1" ht="12" customHeight="1">
      <c r="A54" s="85"/>
      <c r="B54" s="88"/>
      <c r="C54" s="89"/>
      <c r="D54" s="46"/>
      <c r="E54" s="46"/>
      <c r="F54" s="168"/>
      <c r="G54" s="148"/>
    </row>
    <row r="55" spans="1:7" s="145" customFormat="1" ht="12" customHeight="1">
      <c r="A55" s="85"/>
      <c r="B55" s="88"/>
      <c r="C55" s="89"/>
      <c r="D55" s="46"/>
      <c r="E55" s="46"/>
      <c r="F55" s="168"/>
      <c r="G55" s="148"/>
    </row>
    <row r="56" spans="1:7" s="145" customFormat="1" ht="12" customHeight="1">
      <c r="A56" s="85"/>
      <c r="B56" s="88"/>
      <c r="C56" s="89"/>
      <c r="D56" s="46"/>
      <c r="E56" s="46"/>
      <c r="F56" s="168"/>
      <c r="G56" s="148"/>
    </row>
    <row r="57" spans="1:7" s="145" customFormat="1" ht="27" customHeight="1">
      <c r="A57" s="68" t="s">
        <v>102</v>
      </c>
      <c r="B57" s="212"/>
      <c r="C57" s="213"/>
      <c r="D57" s="214"/>
      <c r="E57" s="73">
        <f>E32+E46</f>
        <v>45.785000000000004</v>
      </c>
      <c r="F57" s="196"/>
      <c r="G57" s="148"/>
    </row>
    <row r="58" spans="1:7" s="145" customFormat="1" ht="27" customHeight="1">
      <c r="A58" s="68" t="s">
        <v>105</v>
      </c>
      <c r="B58" s="212"/>
      <c r="C58" s="213"/>
      <c r="D58" s="214"/>
      <c r="E58" s="73">
        <v>-150.886</v>
      </c>
      <c r="F58" s="215"/>
      <c r="G58" s="148"/>
    </row>
    <row r="59" spans="1:7" s="145" customFormat="1" ht="27" customHeight="1">
      <c r="A59" s="68" t="s">
        <v>106</v>
      </c>
      <c r="B59" s="212"/>
      <c r="C59" s="213"/>
      <c r="D59" s="214"/>
      <c r="E59" s="73">
        <v>8.17</v>
      </c>
      <c r="F59" s="215"/>
      <c r="G59" s="148"/>
    </row>
    <row r="60" spans="1:7" s="145" customFormat="1" ht="27" customHeight="1">
      <c r="A60" s="68" t="s">
        <v>103</v>
      </c>
      <c r="B60" s="212"/>
      <c r="C60" s="213"/>
      <c r="D60" s="214"/>
      <c r="E60" s="73">
        <f>E57-E58-E59</f>
        <v>188.501</v>
      </c>
      <c r="F60" s="216"/>
      <c r="G60" s="148"/>
    </row>
    <row r="61" spans="1:8" s="145" customFormat="1" ht="27" customHeight="1">
      <c r="A61" s="211" t="s">
        <v>104</v>
      </c>
      <c r="B61" s="217"/>
      <c r="C61" s="218"/>
      <c r="D61" s="219"/>
      <c r="E61" s="221">
        <f>E60/12/H1*1000</f>
        <v>8.47454502949216</v>
      </c>
      <c r="F61" s="220"/>
      <c r="G61" s="148"/>
      <c r="H61" s="145">
        <v>8.47</v>
      </c>
    </row>
    <row r="62" spans="1:7" s="145" customFormat="1" ht="19.5" customHeight="1">
      <c r="A62" s="169"/>
      <c r="B62" s="170"/>
      <c r="C62" s="51"/>
      <c r="D62" s="45"/>
      <c r="E62" s="171"/>
      <c r="F62" s="172"/>
      <c r="G62" s="148"/>
    </row>
    <row r="63" spans="1:6" ht="27.75" customHeight="1">
      <c r="A63" s="154" t="s">
        <v>79</v>
      </c>
      <c r="B63" s="269" t="s">
        <v>80</v>
      </c>
      <c r="C63" s="269"/>
      <c r="D63" s="269"/>
      <c r="E63" s="269"/>
      <c r="F63" s="269"/>
    </row>
    <row r="64" spans="1:6" ht="12.75">
      <c r="A64" s="150"/>
      <c r="B64" s="151"/>
      <c r="C64" s="152"/>
      <c r="D64" s="153"/>
      <c r="E64" s="155"/>
      <c r="F64" s="150"/>
    </row>
    <row r="65" spans="1:6" ht="12.75">
      <c r="A65" s="156" t="s">
        <v>81</v>
      </c>
      <c r="B65" s="264"/>
      <c r="C65" s="264"/>
      <c r="D65" s="264"/>
      <c r="E65" s="157" t="s">
        <v>82</v>
      </c>
      <c r="F65" s="158" t="s">
        <v>83</v>
      </c>
    </row>
    <row r="66" spans="1:6" ht="12.75">
      <c r="A66" s="156"/>
      <c r="B66" s="159"/>
      <c r="C66" s="159"/>
      <c r="D66" s="159"/>
      <c r="E66" s="160"/>
      <c r="F66" s="161"/>
    </row>
    <row r="67" spans="1:6" ht="12.75">
      <c r="A67" s="156" t="s">
        <v>84</v>
      </c>
      <c r="B67" s="264"/>
      <c r="C67" s="264"/>
      <c r="D67" s="264"/>
      <c r="E67" s="157" t="s">
        <v>82</v>
      </c>
      <c r="F67" s="158" t="s">
        <v>83</v>
      </c>
    </row>
    <row r="68" spans="1:6" ht="12.75">
      <c r="A68" s="150"/>
      <c r="B68" s="151"/>
      <c r="C68" s="152"/>
      <c r="D68" s="153"/>
      <c r="E68" s="155"/>
      <c r="F68" s="150"/>
    </row>
    <row r="69" spans="1:6" ht="12.75">
      <c r="A69" s="150"/>
      <c r="B69" s="151"/>
      <c r="C69" s="152"/>
      <c r="D69" s="153"/>
      <c r="E69" s="155"/>
      <c r="F69" s="150"/>
    </row>
    <row r="70" spans="1:2" ht="12.75">
      <c r="A70" s="125"/>
      <c r="B70" s="137"/>
    </row>
    <row r="71" spans="1:2" ht="12.75">
      <c r="A71" s="125"/>
      <c r="B71" s="137"/>
    </row>
    <row r="72" spans="1:2" ht="12.75">
      <c r="A72" s="125"/>
      <c r="B72" s="137"/>
    </row>
    <row r="73" spans="1:2" ht="12.75">
      <c r="A73" s="125"/>
      <c r="B73" s="137"/>
    </row>
    <row r="74" spans="1:2" ht="12.75">
      <c r="A74" s="125"/>
      <c r="B74" s="137"/>
    </row>
    <row r="75" spans="1:2" ht="12.75">
      <c r="A75" s="125"/>
      <c r="B75" s="137"/>
    </row>
    <row r="76" spans="1:2" ht="12.75">
      <c r="A76" s="125"/>
      <c r="B76" s="137"/>
    </row>
    <row r="77" spans="1:2" ht="12.75">
      <c r="A77" s="125"/>
      <c r="B77" s="137"/>
    </row>
    <row r="78" spans="1:2" ht="12.75">
      <c r="A78" s="125"/>
      <c r="B78" s="137"/>
    </row>
    <row r="79" spans="1:2" ht="12.75">
      <c r="A79" s="125"/>
      <c r="B79" s="137"/>
    </row>
    <row r="80" spans="1:2" ht="12.75">
      <c r="A80" s="125"/>
      <c r="B80" s="137"/>
    </row>
    <row r="81" spans="1:2" ht="12.75">
      <c r="A81" s="125"/>
      <c r="B81" s="137"/>
    </row>
    <row r="82" spans="1:2" ht="12.75">
      <c r="A82" s="125"/>
      <c r="B82" s="137"/>
    </row>
    <row r="83" spans="1:2" ht="12.75">
      <c r="A83" s="125"/>
      <c r="B83" s="137"/>
    </row>
    <row r="84" spans="1:2" ht="12.75">
      <c r="A84" s="125"/>
      <c r="B84" s="137"/>
    </row>
    <row r="85" spans="1:2" ht="12.75">
      <c r="A85" s="125"/>
      <c r="B85" s="137"/>
    </row>
    <row r="86" spans="1:2" ht="12.75">
      <c r="A86" s="125"/>
      <c r="B86" s="137"/>
    </row>
    <row r="87" spans="1:2" ht="12.75">
      <c r="A87" s="125"/>
      <c r="B87" s="137"/>
    </row>
    <row r="88" spans="1:2" ht="12.75">
      <c r="A88" s="125"/>
      <c r="B88" s="137"/>
    </row>
    <row r="89" spans="1:2" ht="12.75">
      <c r="A89" s="125"/>
      <c r="B89" s="137"/>
    </row>
    <row r="90" spans="1:2" ht="12.75">
      <c r="A90" s="125"/>
      <c r="B90" s="137"/>
    </row>
    <row r="91" spans="1:2" ht="12.75">
      <c r="A91" s="125"/>
      <c r="B91" s="137"/>
    </row>
    <row r="92" spans="1:2" ht="12.75">
      <c r="A92" s="125"/>
      <c r="B92" s="137"/>
    </row>
    <row r="93" spans="1:2" ht="12.75">
      <c r="A93" s="125"/>
      <c r="B93" s="137"/>
    </row>
    <row r="94" spans="1:2" ht="12.75">
      <c r="A94" s="125"/>
      <c r="B94" s="137"/>
    </row>
    <row r="95" spans="1:2" ht="12.75">
      <c r="A95" s="125"/>
      <c r="B95" s="137"/>
    </row>
    <row r="96" spans="1:2" ht="12.75">
      <c r="A96" s="125"/>
      <c r="B96" s="137"/>
    </row>
    <row r="97" spans="1:2" ht="12.75">
      <c r="A97" s="125"/>
      <c r="B97" s="137"/>
    </row>
    <row r="98" spans="1:2" ht="12.75">
      <c r="A98" s="125"/>
      <c r="B98" s="137"/>
    </row>
    <row r="99" spans="1:2" ht="12.75">
      <c r="A99" s="125"/>
      <c r="B99" s="137"/>
    </row>
    <row r="100" spans="1:2" ht="12.75">
      <c r="A100" s="125"/>
      <c r="B100" s="137"/>
    </row>
    <row r="101" spans="1:2" ht="12.75">
      <c r="A101" s="125"/>
      <c r="B101" s="137"/>
    </row>
    <row r="102" spans="1:2" ht="12.75">
      <c r="A102" s="125"/>
      <c r="B102" s="137"/>
    </row>
    <row r="103" spans="1:2" ht="12.75">
      <c r="A103" s="125"/>
      <c r="B103" s="137"/>
    </row>
    <row r="104" spans="1:2" ht="12.75">
      <c r="A104" s="125"/>
      <c r="B104" s="137"/>
    </row>
    <row r="105" spans="1:2" ht="12.75">
      <c r="A105" s="125"/>
      <c r="B105" s="137"/>
    </row>
    <row r="106" spans="1:2" ht="12.75">
      <c r="A106" s="125"/>
      <c r="B106" s="137"/>
    </row>
    <row r="107" spans="1:2" ht="12.75">
      <c r="A107" s="125"/>
      <c r="B107" s="137"/>
    </row>
    <row r="108" spans="1:2" ht="12.75">
      <c r="A108" s="125"/>
      <c r="B108" s="137"/>
    </row>
    <row r="109" spans="1:2" ht="12.75">
      <c r="A109" s="125"/>
      <c r="B109" s="137"/>
    </row>
    <row r="110" spans="1:2" ht="12.75">
      <c r="A110" s="125"/>
      <c r="B110" s="137"/>
    </row>
    <row r="111" spans="1:2" ht="12.75">
      <c r="A111" s="125"/>
      <c r="B111" s="137"/>
    </row>
    <row r="112" spans="1:2" ht="12.75">
      <c r="A112" s="125"/>
      <c r="B112" s="137"/>
    </row>
    <row r="113" spans="1:2" ht="12.75">
      <c r="A113" s="125"/>
      <c r="B113" s="137"/>
    </row>
    <row r="114" spans="1:2" ht="12.75">
      <c r="A114" s="125"/>
      <c r="B114" s="137"/>
    </row>
    <row r="115" spans="1:2" ht="12.75">
      <c r="A115" s="125"/>
      <c r="B115" s="137"/>
    </row>
    <row r="116" spans="1:2" ht="12.75">
      <c r="A116" s="125"/>
      <c r="B116" s="137"/>
    </row>
    <row r="117" spans="1:2" ht="12.75">
      <c r="A117" s="125"/>
      <c r="B117" s="137"/>
    </row>
    <row r="118" spans="1:2" ht="12.75">
      <c r="A118" s="125"/>
      <c r="B118" s="137"/>
    </row>
    <row r="119" spans="1:2" ht="12.75">
      <c r="A119" s="125"/>
      <c r="B119" s="137"/>
    </row>
    <row r="120" spans="1:2" ht="12.75">
      <c r="A120" s="125"/>
      <c r="B120" s="137"/>
    </row>
    <row r="121" spans="1:2" ht="12.75">
      <c r="A121" s="125"/>
      <c r="B121" s="137"/>
    </row>
    <row r="122" spans="1:2" ht="12.75">
      <c r="A122" s="125"/>
      <c r="B122" s="137"/>
    </row>
    <row r="123" spans="1:2" ht="12.75">
      <c r="A123" s="125"/>
      <c r="B123" s="137"/>
    </row>
    <row r="124" spans="1:2" ht="12.75">
      <c r="A124" s="125"/>
      <c r="B124" s="137"/>
    </row>
    <row r="125" spans="1:2" ht="12.75">
      <c r="A125" s="125"/>
      <c r="B125" s="137"/>
    </row>
    <row r="126" spans="1:2" ht="12.75">
      <c r="A126" s="125"/>
      <c r="B126" s="137"/>
    </row>
    <row r="127" spans="1:2" ht="12.75">
      <c r="A127" s="125"/>
      <c r="B127" s="137"/>
    </row>
    <row r="128" spans="1:2" ht="12.75">
      <c r="A128" s="125"/>
      <c r="B128" s="137"/>
    </row>
    <row r="129" spans="1:2" ht="12.75">
      <c r="A129" s="125"/>
      <c r="B129" s="137"/>
    </row>
    <row r="130" spans="1:2" ht="12.75">
      <c r="A130" s="125"/>
      <c r="B130" s="137"/>
    </row>
    <row r="131" spans="1:2" ht="12.75">
      <c r="A131" s="125"/>
      <c r="B131" s="137"/>
    </row>
    <row r="132" spans="1:2" ht="12.75">
      <c r="A132" s="125"/>
      <c r="B132" s="137"/>
    </row>
    <row r="133" spans="1:2" ht="12.75">
      <c r="A133" s="125"/>
      <c r="B133" s="137"/>
    </row>
    <row r="134" spans="1:2" ht="12.75">
      <c r="A134" s="125"/>
      <c r="B134" s="137"/>
    </row>
    <row r="135" spans="1:2" ht="12.75">
      <c r="A135" s="125"/>
      <c r="B135" s="137"/>
    </row>
    <row r="136" spans="1:2" ht="12.75">
      <c r="A136" s="125"/>
      <c r="B136" s="137"/>
    </row>
    <row r="137" spans="1:2" ht="12.75">
      <c r="A137" s="125"/>
      <c r="B137" s="137"/>
    </row>
    <row r="138" spans="1:2" ht="12.75">
      <c r="A138" s="125"/>
      <c r="B138" s="137"/>
    </row>
    <row r="139" spans="1:2" ht="12.75">
      <c r="A139" s="125"/>
      <c r="B139" s="137"/>
    </row>
    <row r="140" spans="1:2" ht="12.75">
      <c r="A140" s="125"/>
      <c r="B140" s="137"/>
    </row>
    <row r="141" spans="1:2" ht="12.75">
      <c r="A141" s="125"/>
      <c r="B141" s="137"/>
    </row>
    <row r="142" spans="1:2" ht="12.75">
      <c r="A142" s="125"/>
      <c r="B142" s="137"/>
    </row>
    <row r="143" spans="1:2" ht="12.75">
      <c r="A143" s="125"/>
      <c r="B143" s="137"/>
    </row>
    <row r="144" spans="1:2" ht="12.75">
      <c r="A144" s="125"/>
      <c r="B144" s="137"/>
    </row>
    <row r="145" spans="1:2" ht="12.75">
      <c r="A145" s="125"/>
      <c r="B145" s="137"/>
    </row>
    <row r="146" spans="1:2" ht="12.75">
      <c r="A146" s="125"/>
      <c r="B146" s="137"/>
    </row>
    <row r="147" spans="1:2" ht="12.75">
      <c r="A147" s="125"/>
      <c r="B147" s="137"/>
    </row>
    <row r="148" spans="1:2" ht="12.75">
      <c r="A148" s="125"/>
      <c r="B148" s="137"/>
    </row>
    <row r="149" spans="1:2" ht="12.75">
      <c r="A149" s="125"/>
      <c r="B149" s="137"/>
    </row>
    <row r="150" spans="1:2" ht="12.75">
      <c r="A150" s="125"/>
      <c r="B150" s="137"/>
    </row>
    <row r="151" spans="1:2" ht="12.75">
      <c r="A151" s="125"/>
      <c r="B151" s="137"/>
    </row>
    <row r="152" spans="1:2" ht="12.75">
      <c r="A152" s="125"/>
      <c r="B152" s="137"/>
    </row>
    <row r="153" spans="1:2" ht="12.75">
      <c r="A153" s="125"/>
      <c r="B153" s="137"/>
    </row>
    <row r="154" spans="1:2" ht="12.75">
      <c r="A154" s="125"/>
      <c r="B154" s="137"/>
    </row>
    <row r="155" spans="1:2" ht="12.75">
      <c r="A155" s="125"/>
      <c r="B155" s="137"/>
    </row>
    <row r="156" spans="1:2" ht="12.75">
      <c r="A156" s="125"/>
      <c r="B156" s="137"/>
    </row>
    <row r="157" spans="1:2" ht="12.75">
      <c r="A157" s="125"/>
      <c r="B157" s="137"/>
    </row>
    <row r="158" spans="1:2" ht="12.75">
      <c r="A158" s="125"/>
      <c r="B158" s="137"/>
    </row>
    <row r="159" spans="1:2" ht="12.75">
      <c r="A159" s="125"/>
      <c r="B159" s="137"/>
    </row>
    <row r="160" spans="1:2" ht="12.75">
      <c r="A160" s="125"/>
      <c r="B160" s="137"/>
    </row>
    <row r="161" spans="1:2" ht="12.75">
      <c r="A161" s="125"/>
      <c r="B161" s="137"/>
    </row>
    <row r="162" spans="1:2" ht="12.75">
      <c r="A162" s="125"/>
      <c r="B162" s="137"/>
    </row>
    <row r="163" spans="1:2" ht="12.75">
      <c r="A163" s="125"/>
      <c r="B163" s="137"/>
    </row>
    <row r="164" spans="1:2" ht="12.75">
      <c r="A164" s="125"/>
      <c r="B164" s="137"/>
    </row>
    <row r="165" spans="1:2" ht="12.75">
      <c r="A165" s="125"/>
      <c r="B165" s="137"/>
    </row>
    <row r="166" spans="1:2" ht="12.75">
      <c r="A166" s="125"/>
      <c r="B166" s="137"/>
    </row>
    <row r="167" spans="1:2" ht="12.75">
      <c r="A167" s="125"/>
      <c r="B167" s="137"/>
    </row>
    <row r="168" spans="1:2" ht="12.75">
      <c r="A168" s="125"/>
      <c r="B168" s="137"/>
    </row>
    <row r="169" spans="1:2" ht="12.75">
      <c r="A169" s="125"/>
      <c r="B169" s="137"/>
    </row>
    <row r="170" spans="1:2" ht="12.75">
      <c r="A170" s="125"/>
      <c r="B170" s="137"/>
    </row>
    <row r="171" spans="1:2" ht="12.75">
      <c r="A171" s="125"/>
      <c r="B171" s="137"/>
    </row>
    <row r="172" spans="1:2" ht="12.75">
      <c r="A172" s="125"/>
      <c r="B172" s="137"/>
    </row>
    <row r="173" spans="1:2" ht="12.75">
      <c r="A173" s="125"/>
      <c r="B173" s="137"/>
    </row>
    <row r="174" spans="1:2" ht="12.75">
      <c r="A174" s="125"/>
      <c r="B174" s="137"/>
    </row>
    <row r="175" spans="1:2" ht="12.75">
      <c r="A175" s="125"/>
      <c r="B175" s="137"/>
    </row>
    <row r="176" spans="1:2" ht="12.75">
      <c r="A176" s="125"/>
      <c r="B176" s="137"/>
    </row>
    <row r="177" spans="1:2" ht="12.75">
      <c r="A177" s="125"/>
      <c r="B177" s="137"/>
    </row>
  </sheetData>
  <sheetProtection/>
  <autoFilter ref="A12:F54"/>
  <mergeCells count="13">
    <mergeCell ref="B67:D67"/>
    <mergeCell ref="B63:F63"/>
    <mergeCell ref="A9:F9"/>
    <mergeCell ref="A1:F1"/>
    <mergeCell ref="A3:F3"/>
    <mergeCell ref="A6:F6"/>
    <mergeCell ref="B65:D65"/>
    <mergeCell ref="A2:F2"/>
    <mergeCell ref="A4:F4"/>
    <mergeCell ref="A7:F7"/>
    <mergeCell ref="B8:E8"/>
    <mergeCell ref="B31:D31"/>
    <mergeCell ref="B45:D45"/>
  </mergeCells>
  <printOptions/>
  <pageMargins left="0.7480314960629921" right="0.7480314960629921" top="0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Gololobova_TV</dc:creator>
  <cp:keywords/>
  <dc:description/>
  <cp:lastModifiedBy>chichankina_ev</cp:lastModifiedBy>
  <cp:lastPrinted>2014-01-10T03:08:33Z</cp:lastPrinted>
  <dcterms:created xsi:type="dcterms:W3CDTF">2009-09-09T03:37:05Z</dcterms:created>
  <dcterms:modified xsi:type="dcterms:W3CDTF">2014-01-15T06:40:23Z</dcterms:modified>
  <cp:category/>
  <cp:version/>
  <cp:contentType/>
  <cp:contentStatus/>
</cp:coreProperties>
</file>