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редложения" sheetId="1" r:id="rId1"/>
    <sheet name="план" sheetId="2" r:id="rId2"/>
  </sheets>
  <definedNames>
    <definedName name="_xlnm._FilterDatabase" localSheetId="1" hidden="1">'план'!$A$11:$F$57</definedName>
    <definedName name="_xlnm._FilterDatabase" localSheetId="0" hidden="1">'предложения'!$A$11:$G$47</definedName>
    <definedName name="_xlnm.Print_Area" localSheetId="0">'предложения'!$A$1:$G$70</definedName>
  </definedNames>
  <calcPr fullCalcOnLoad="1"/>
</workbook>
</file>

<file path=xl/sharedStrings.xml><?xml version="1.0" encoding="utf-8"?>
<sst xmlns="http://schemas.openxmlformats.org/spreadsheetml/2006/main" count="241" uniqueCount="115">
  <si>
    <t>наименование работ</t>
  </si>
  <si>
    <t>примечание</t>
  </si>
  <si>
    <t>шт</t>
  </si>
  <si>
    <t>установка скамеек</t>
  </si>
  <si>
    <t>пм</t>
  </si>
  <si>
    <t>м2</t>
  </si>
  <si>
    <t>замена осветительной проводки (подвал)</t>
  </si>
  <si>
    <t>м3</t>
  </si>
  <si>
    <t>СТРОИТЕЛЬНЫЕ КОНСТРУКЦИИ:</t>
  </si>
  <si>
    <t>Фасады</t>
  </si>
  <si>
    <t>Кровля</t>
  </si>
  <si>
    <t>Лестничная клетка</t>
  </si>
  <si>
    <t>САНТЕХОБОРУДОВАНИЕ:</t>
  </si>
  <si>
    <t>Х/г водоснабжение:</t>
  </si>
  <si>
    <t>Отопление:</t>
  </si>
  <si>
    <t>ЭЛЕКТРООБОРУДОВАНИЕ: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</si>
  <si>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</si>
  <si>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</si>
  <si>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</si>
  <si>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</si>
  <si>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</si>
  <si>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</si>
  <si>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</si>
  <si>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</si>
  <si>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</si>
  <si>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</si>
  <si>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</si>
  <si>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</si>
  <si>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обрезка деревьев</t>
  </si>
  <si>
    <t>установка  коллективного(общедомового) УУ и ПУ</t>
  </si>
  <si>
    <t>ремонт конька</t>
  </si>
  <si>
    <t>изготовление энергетического паспорта дома</t>
  </si>
  <si>
    <t>непредвиденные расходы</t>
  </si>
  <si>
    <t>вид ремонта</t>
  </si>
  <si>
    <t>ремонт шиферной  кровли (установка заплат)</t>
  </si>
  <si>
    <t>дата выдачи документа</t>
  </si>
  <si>
    <t>документ получил</t>
  </si>
  <si>
    <t>устройство ограждения контейнерной площадки    (1 контейнер)</t>
  </si>
  <si>
    <t>изоляция розлива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</si>
  <si>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</si>
  <si>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</si>
  <si>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</si>
  <si>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</si>
  <si>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</si>
  <si>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</si>
  <si>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</si>
  <si>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</si>
  <si>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</si>
  <si>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</si>
  <si>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>монтаж  нового ограждения</t>
  </si>
  <si>
    <t>секция</t>
  </si>
  <si>
    <t>стоимость нового ограждения (2м)</t>
  </si>
  <si>
    <t>2,3,4 под.</t>
  </si>
  <si>
    <t>60/8</t>
  </si>
  <si>
    <t>8 пм+ КГО</t>
  </si>
  <si>
    <t>перемычка</t>
  </si>
  <si>
    <t>м2 жилой площади</t>
  </si>
  <si>
    <t>1 на 3дома</t>
  </si>
  <si>
    <t>8 под.</t>
  </si>
  <si>
    <t>пр. Дружбы, 53</t>
  </si>
  <si>
    <t xml:space="preserve"> ориентировочная стоимость работ, тыс.руб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</si>
  <si>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</si>
  <si>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</si>
  <si>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</si>
  <si>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 xml:space="preserve">для  формирования плана текущего и капитального ремонтов многоквартирного дома </t>
  </si>
  <si>
    <t>демонтаж козырька</t>
  </si>
  <si>
    <t>установка нового козырька (2м)</t>
  </si>
  <si>
    <t>ВНИМАНИЕ!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</si>
  <si>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</si>
  <si>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</si>
  <si>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</si>
  <si>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</si>
  <si>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</si>
  <si>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</si>
  <si>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ПЛАН</t>
  </si>
  <si>
    <t>ул. Дружбы 53</t>
  </si>
  <si>
    <t>ориентировочная стоимость работ, тыс.руб</t>
  </si>
  <si>
    <t>Утверждено собственниками МКД***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</si>
  <si>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</si>
  <si>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</si>
  <si>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</si>
  <si>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</si>
  <si>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</si>
  <si>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</si>
  <si>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>изготовление скамеек</t>
  </si>
  <si>
    <t>на 2014 год</t>
  </si>
  <si>
    <t xml:space="preserve">к протоколу  №                       от                                   </t>
  </si>
  <si>
    <t>А.Ю. Лопухова</t>
  </si>
  <si>
    <t>изготовление  лестницы для выхода с чердака на кровлю</t>
  </si>
  <si>
    <t>ремонт крылец</t>
  </si>
  <si>
    <t>установка почтовых ящиков</t>
  </si>
  <si>
    <t>яч.</t>
  </si>
  <si>
    <t>1-8 под.</t>
  </si>
  <si>
    <t>устройство контейнерной площадки (бетонирование)</t>
  </si>
  <si>
    <t>изоляция розлива г/ водоснабжения</t>
  </si>
  <si>
    <r>
      <t>8 м</t>
    </r>
    <r>
      <rPr>
        <b/>
        <i/>
        <vertAlign val="superscript"/>
        <sz val="8"/>
        <rFont val="Arial"/>
        <family val="2"/>
      </rPr>
      <t>2</t>
    </r>
  </si>
  <si>
    <t>пандус для инвалида</t>
  </si>
  <si>
    <t>1 под.</t>
  </si>
  <si>
    <t xml:space="preserve"> текущего  ремонта многоквартирного дома </t>
  </si>
  <si>
    <t>ИТОГО :</t>
  </si>
  <si>
    <t>Сумма  для расчета тарифа на 2014 г.</t>
  </si>
  <si>
    <t>ТАРИФ :</t>
  </si>
  <si>
    <t>______________________________________2014 г.</t>
  </si>
  <si>
    <t>установка подвальной двери</t>
  </si>
  <si>
    <t>Утверждено</t>
  </si>
  <si>
    <t>пандус для инвалида 8 под.</t>
  </si>
  <si>
    <t>установка урн</t>
  </si>
  <si>
    <t>установка общедомовой антенны</t>
  </si>
  <si>
    <t>установка приборов учета</t>
  </si>
  <si>
    <t>установка окон ПВХ</t>
  </si>
  <si>
    <t>под.</t>
  </si>
  <si>
    <t>игровое оборудование (турник, качели, теннисный стол)</t>
  </si>
  <si>
    <t>ремонт швов</t>
  </si>
  <si>
    <t>Остаток  денежных средств  на 30.11.2013 г.:</t>
  </si>
  <si>
    <t xml:space="preserve"> проект  на установку  коллективного (общедомового) УУ и ПУ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</si>
</sst>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72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sz val="8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i/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 Cyr"/>
      <family val="0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12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53" applyFont="1" applyAlignment="1">
      <alignment horizontal="center"/>
      <protection/>
    </xf>
    <xf numFmtId="0" fontId="2" fillId="0" borderId="0" xfId="53" applyFont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53" applyFont="1" applyBorder="1">
      <alignment/>
      <protection/>
    </xf>
    <xf numFmtId="0" fontId="3" fillId="0" borderId="0" xfId="53" applyFont="1" applyBorder="1" applyAlignment="1" quotePrefix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2" fillId="0" borderId="0" xfId="53" applyFont="1" applyBorder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53" applyFont="1" applyAlignment="1">
      <alignment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" fillId="0" borderId="0" xfId="53" applyFont="1" applyAlignment="1">
      <alignment horizontal="right" vertical="center" wrapText="1"/>
      <protection/>
    </xf>
    <xf numFmtId="2" fontId="10" fillId="0" borderId="10" xfId="53" applyNumberFormat="1" applyFont="1" applyBorder="1" applyAlignment="1">
      <alignment horizontal="center" vertical="center" wrapText="1"/>
      <protection/>
    </xf>
    <xf numFmtId="2" fontId="19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53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10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2" fontId="13" fillId="0" borderId="10" xfId="53" applyNumberFormat="1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/>
      <protection/>
    </xf>
    <xf numFmtId="2" fontId="10" fillId="0" borderId="0" xfId="53" applyNumberFormat="1" applyFont="1" applyAlignment="1">
      <alignment horizontal="center" vertical="center" wrapText="1"/>
      <protection/>
    </xf>
    <xf numFmtId="2" fontId="10" fillId="0" borderId="0" xfId="53" applyNumberFormat="1" applyFont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Border="1" applyAlignment="1">
      <alignment horizontal="center" vertical="center" wrapText="1"/>
      <protection/>
    </xf>
    <xf numFmtId="172" fontId="17" fillId="0" borderId="10" xfId="53" applyNumberFormat="1" applyFont="1" applyBorder="1" applyAlignment="1">
      <alignment horizontal="center" vertical="center" wrapText="1"/>
      <protection/>
    </xf>
    <xf numFmtId="172" fontId="18" fillId="0" borderId="0" xfId="0" applyNumberFormat="1" applyFont="1" applyAlignment="1">
      <alignment horizontal="center" vertical="center" wrapText="1"/>
    </xf>
    <xf numFmtId="172" fontId="17" fillId="0" borderId="0" xfId="53" applyNumberFormat="1" applyFont="1" applyAlignment="1">
      <alignment horizontal="center" vertical="center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17" fillId="0" borderId="10" xfId="53" applyNumberFormat="1" applyFont="1" applyFill="1" applyBorder="1" applyAlignment="1">
      <alignment horizontal="center" vertical="center" wrapText="1"/>
      <protection/>
    </xf>
    <xf numFmtId="172" fontId="17" fillId="0" borderId="0" xfId="53" applyNumberFormat="1" applyFont="1" applyBorder="1" applyAlignment="1">
      <alignment horizontal="center" vertical="center" wrapText="1"/>
      <protection/>
    </xf>
    <xf numFmtId="172" fontId="19" fillId="0" borderId="0" xfId="0" applyNumberFormat="1" applyFont="1" applyAlignment="1">
      <alignment horizontal="center" vertical="center" wrapText="1"/>
    </xf>
    <xf numFmtId="0" fontId="6" fillId="0" borderId="10" xfId="53" applyFont="1" applyBorder="1" applyAlignment="1">
      <alignment horizontal="left"/>
      <protection/>
    </xf>
    <xf numFmtId="0" fontId="6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8" fillId="0" borderId="12" xfId="0" applyFont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vertical="center" wrapText="1"/>
    </xf>
    <xf numFmtId="172" fontId="2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13" fillId="33" borderId="11" xfId="53" applyFont="1" applyFill="1" applyBorder="1" applyAlignment="1">
      <alignment vertical="center"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2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0" xfId="53" applyFont="1" applyFill="1" applyBorder="1" applyAlignment="1">
      <alignment horizontal="center" vertical="center"/>
      <protection/>
    </xf>
    <xf numFmtId="172" fontId="10" fillId="33" borderId="10" xfId="53" applyNumberFormat="1" applyFont="1" applyFill="1" applyBorder="1" applyAlignment="1">
      <alignment horizontal="center" vertical="center" wrapText="1"/>
      <protection/>
    </xf>
    <xf numFmtId="0" fontId="10" fillId="33" borderId="11" xfId="53" applyFont="1" applyFill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/>
      <protection/>
    </xf>
    <xf numFmtId="0" fontId="20" fillId="33" borderId="10" xfId="53" applyFont="1" applyFill="1" applyBorder="1" applyAlignment="1">
      <alignment horizontal="left" vertical="center"/>
      <protection/>
    </xf>
    <xf numFmtId="2" fontId="17" fillId="0" borderId="10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/>
      <protection/>
    </xf>
    <xf numFmtId="2" fontId="10" fillId="33" borderId="14" xfId="53" applyNumberFormat="1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5" xfId="53" applyFont="1" applyFill="1" applyBorder="1" applyAlignment="1">
      <alignment horizontal="center" vertical="center" wrapText="1"/>
      <protection/>
    </xf>
    <xf numFmtId="173" fontId="6" fillId="34" borderId="10" xfId="53" applyNumberFormat="1" applyFont="1" applyFill="1" applyBorder="1" applyAlignment="1">
      <alignment horizontal="center"/>
      <protection/>
    </xf>
    <xf numFmtId="0" fontId="6" fillId="0" borderId="10" xfId="53" applyFont="1" applyBorder="1" applyAlignment="1">
      <alignment vertical="center" wrapText="1"/>
      <protection/>
    </xf>
    <xf numFmtId="2" fontId="6" fillId="0" borderId="0" xfId="53" applyNumberFormat="1" applyFont="1" applyBorder="1">
      <alignment/>
      <protection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53" applyFont="1" applyFill="1" applyBorder="1" applyAlignment="1">
      <alignment vertical="center" wrapText="1"/>
      <protection/>
    </xf>
    <xf numFmtId="0" fontId="13" fillId="0" borderId="11" xfId="53" applyFont="1" applyFill="1" applyBorder="1" applyAlignment="1">
      <alignment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0" fillId="0" borderId="0" xfId="52" applyFont="1" applyFill="1" applyAlignment="1">
      <alignment vertical="center"/>
      <protection/>
    </xf>
    <xf numFmtId="0" fontId="15" fillId="0" borderId="0" xfId="52" applyFont="1" applyFill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0" fontId="35" fillId="0" borderId="0" xfId="53" applyFont="1" applyFill="1" applyBorder="1" applyAlignment="1">
      <alignment horizontal="left" vertical="center"/>
      <protection/>
    </xf>
    <xf numFmtId="0" fontId="13" fillId="0" borderId="0" xfId="53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23" fillId="0" borderId="0" xfId="53" applyFont="1" applyFill="1" applyBorder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0" fontId="1" fillId="0" borderId="0" xfId="53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2" fillId="0" borderId="11" xfId="53" applyFont="1" applyFill="1" applyBorder="1" applyAlignment="1">
      <alignment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14" fillId="0" borderId="11" xfId="53" applyFont="1" applyFill="1" applyBorder="1" applyAlignment="1">
      <alignment horizontal="center" vertical="center" wrapText="1"/>
      <protection/>
    </xf>
    <xf numFmtId="2" fontId="20" fillId="0" borderId="10" xfId="53" applyNumberFormat="1" applyFont="1" applyFill="1" applyBorder="1" applyAlignment="1">
      <alignment horizontal="center" vertical="center" wrapText="1"/>
      <protection/>
    </xf>
    <xf numFmtId="2" fontId="20" fillId="0" borderId="10" xfId="53" applyNumberFormat="1" applyFont="1" applyFill="1" applyBorder="1" applyAlignment="1">
      <alignment horizontal="center" vertical="center"/>
      <protection/>
    </xf>
    <xf numFmtId="0" fontId="0" fillId="0" borderId="0" xfId="52" applyFont="1" applyFill="1" applyAlignment="1">
      <alignment horizontal="right" vertical="center"/>
      <protection/>
    </xf>
    <xf numFmtId="1" fontId="10" fillId="0" borderId="11" xfId="53" applyNumberFormat="1" applyFont="1" applyFill="1" applyBorder="1" applyAlignment="1">
      <alignment horizontal="center" vertical="center" wrapText="1"/>
      <protection/>
    </xf>
    <xf numFmtId="1" fontId="13" fillId="0" borderId="11" xfId="53" applyNumberFormat="1" applyFont="1" applyFill="1" applyBorder="1" applyAlignment="1">
      <alignment horizontal="center" vertical="center" wrapText="1"/>
      <protection/>
    </xf>
    <xf numFmtId="1" fontId="10" fillId="0" borderId="10" xfId="53" applyNumberFormat="1" applyFont="1" applyFill="1" applyBorder="1" applyAlignment="1">
      <alignment horizontal="center" vertical="center" wrapText="1"/>
      <protection/>
    </xf>
    <xf numFmtId="1" fontId="2" fillId="0" borderId="0" xfId="53" applyNumberFormat="1" applyFont="1" applyFill="1" applyBorder="1" applyAlignment="1">
      <alignment vertical="center" wrapText="1"/>
      <protection/>
    </xf>
    <xf numFmtId="1" fontId="11" fillId="0" borderId="0" xfId="0" applyNumberFormat="1" applyFont="1" applyFill="1" applyAlignment="1">
      <alignment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172" fontId="17" fillId="0" borderId="10" xfId="5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 horizontal="left"/>
      <protection/>
    </xf>
    <xf numFmtId="0" fontId="1" fillId="0" borderId="0" xfId="53" applyFill="1" applyBorder="1">
      <alignment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13" fillId="0" borderId="0" xfId="53" applyFont="1" applyFill="1" applyBorder="1">
      <alignment/>
      <protection/>
    </xf>
    <xf numFmtId="0" fontId="8" fillId="0" borderId="0" xfId="0" applyFont="1" applyFill="1" applyAlignment="1">
      <alignment/>
    </xf>
    <xf numFmtId="0" fontId="12" fillId="0" borderId="0" xfId="53" applyFont="1" applyFill="1" applyBorder="1">
      <alignment/>
      <protection/>
    </xf>
    <xf numFmtId="0" fontId="23" fillId="0" borderId="0" xfId="53" applyFont="1" applyFill="1" applyBorder="1">
      <alignment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center" vertical="center"/>
      <protection/>
    </xf>
    <xf numFmtId="0" fontId="12" fillId="0" borderId="0" xfId="53" applyFont="1" applyFill="1" applyBorder="1">
      <alignment/>
      <protection/>
    </xf>
    <xf numFmtId="0" fontId="1" fillId="0" borderId="0" xfId="53" applyFill="1">
      <alignment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12" fillId="0" borderId="0" xfId="53" applyFont="1" applyFill="1">
      <alignment/>
      <protection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 applyFill="1" applyBorder="1" applyAlignment="1">
      <alignment horizontal="left"/>
      <protection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29" fillId="0" borderId="0" xfId="53" applyFont="1" applyFill="1" applyBorder="1">
      <alignment/>
      <protection/>
    </xf>
    <xf numFmtId="2" fontId="14" fillId="0" borderId="10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center" vertical="center"/>
    </xf>
    <xf numFmtId="0" fontId="10" fillId="0" borderId="0" xfId="53" applyFont="1" applyAlignment="1">
      <alignment horizontal="center" vertical="center"/>
      <protection/>
    </xf>
    <xf numFmtId="0" fontId="10" fillId="0" borderId="0" xfId="53" applyFont="1" applyBorder="1" applyAlignment="1">
      <alignment horizontal="center" vertical="center"/>
      <protection/>
    </xf>
    <xf numFmtId="2" fontId="10" fillId="0" borderId="10" xfId="53" applyNumberFormat="1" applyFont="1" applyFill="1" applyBorder="1" applyAlignment="1">
      <alignment horizontal="center" vertical="center"/>
      <protection/>
    </xf>
    <xf numFmtId="2" fontId="13" fillId="33" borderId="10" xfId="53" applyNumberFormat="1" applyFont="1" applyFill="1" applyBorder="1" applyAlignment="1">
      <alignment horizontal="center" vertical="center"/>
      <protection/>
    </xf>
    <xf numFmtId="2" fontId="6" fillId="34" borderId="10" xfId="5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72" fontId="13" fillId="0" borderId="10" xfId="53" applyNumberFormat="1" applyFont="1" applyFill="1" applyBorder="1" applyAlignment="1">
      <alignment horizontal="center" vertical="center" wrapText="1"/>
      <protection/>
    </xf>
    <xf numFmtId="2" fontId="13" fillId="0" borderId="10" xfId="53" applyNumberFormat="1" applyFont="1" applyFill="1" applyBorder="1" applyAlignment="1">
      <alignment horizontal="center" vertical="center" wrapText="1"/>
      <protection/>
    </xf>
    <xf numFmtId="2" fontId="13" fillId="0" borderId="10" xfId="53" applyNumberFormat="1" applyFont="1" applyFill="1" applyBorder="1" applyAlignment="1">
      <alignment horizontal="center" vertical="center"/>
      <protection/>
    </xf>
    <xf numFmtId="0" fontId="13" fillId="0" borderId="10" xfId="53" applyFont="1" applyFill="1" applyBorder="1" applyAlignment="1">
      <alignment horizontal="center"/>
      <protection/>
    </xf>
    <xf numFmtId="0" fontId="15" fillId="0" borderId="0" xfId="52" applyFont="1" applyFill="1" applyAlignment="1">
      <alignment horizontal="center" vertical="center" wrapText="1"/>
      <protection/>
    </xf>
    <xf numFmtId="0" fontId="15" fillId="0" borderId="0" xfId="52" applyFont="1" applyFill="1" applyAlignment="1">
      <alignment horizontal="right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2" fontId="10" fillId="0" borderId="14" xfId="53" applyNumberFormat="1" applyFont="1" applyFill="1" applyBorder="1" applyAlignment="1">
      <alignment horizontal="center" vertical="center" wrapText="1"/>
      <protection/>
    </xf>
    <xf numFmtId="172" fontId="10" fillId="0" borderId="10" xfId="53" applyNumberFormat="1" applyFont="1" applyFill="1" applyBorder="1" applyAlignment="1">
      <alignment horizontal="center" vertical="center" wrapText="1"/>
      <protection/>
    </xf>
    <xf numFmtId="0" fontId="30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vertical="center" wrapText="1"/>
      <protection/>
    </xf>
    <xf numFmtId="0" fontId="11" fillId="0" borderId="0" xfId="52" applyFont="1" applyFill="1" applyAlignment="1">
      <alignment vertical="center"/>
      <protection/>
    </xf>
    <xf numFmtId="0" fontId="36" fillId="0" borderId="0" xfId="52" applyFont="1" applyFill="1" applyAlignment="1">
      <alignment horizontal="right" vertical="center"/>
      <protection/>
    </xf>
    <xf numFmtId="2" fontId="19" fillId="0" borderId="16" xfId="52" applyNumberFormat="1" applyFont="1" applyFill="1" applyBorder="1" applyAlignment="1">
      <alignment vertical="center"/>
      <protection/>
    </xf>
    <xf numFmtId="2" fontId="19" fillId="0" borderId="16" xfId="52" applyNumberFormat="1" applyFont="1" applyFill="1" applyBorder="1" applyAlignment="1">
      <alignment horizontal="right" vertic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2" fontId="19" fillId="0" borderId="0" xfId="52" applyNumberFormat="1" applyFont="1" applyFill="1" applyBorder="1" applyAlignment="1">
      <alignment vertical="center"/>
      <protection/>
    </xf>
    <xf numFmtId="2" fontId="19" fillId="0" borderId="0" xfId="52" applyNumberFormat="1" applyFont="1" applyFill="1" applyBorder="1" applyAlignment="1">
      <alignment horizontal="right" vertical="center"/>
      <protection/>
    </xf>
    <xf numFmtId="0" fontId="0" fillId="0" borderId="0" xfId="52" applyFill="1" applyAlignment="1">
      <alignment vertical="center"/>
      <protection/>
    </xf>
    <xf numFmtId="0" fontId="33" fillId="0" borderId="17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left" vertical="center" wrapText="1"/>
    </xf>
    <xf numFmtId="1" fontId="0" fillId="0" borderId="26" xfId="0" applyNumberFormat="1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left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0" xfId="53" applyFont="1" applyAlignment="1">
      <alignment horizontal="left" vertical="center" wrapText="1"/>
      <protection/>
    </xf>
    <xf numFmtId="0" fontId="24" fillId="0" borderId="0" xfId="0" applyFont="1" applyAlignment="1">
      <alignment horizontal="left" vertical="center" wrapText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27" xfId="53" applyFont="1" applyFill="1" applyBorder="1" applyAlignment="1">
      <alignment horizontal="center" vertical="center"/>
      <protection/>
    </xf>
    <xf numFmtId="0" fontId="5" fillId="0" borderId="28" xfId="53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5" fillId="0" borderId="0" xfId="52" applyFont="1" applyFill="1" applyAlignment="1">
      <alignment horizontal="center" vertical="center" wrapText="1"/>
      <protection/>
    </xf>
    <xf numFmtId="0" fontId="15" fillId="0" borderId="0" xfId="52" applyFont="1" applyFill="1" applyAlignment="1">
      <alignment horizontal="left" vertical="center" wrapText="1"/>
      <protection/>
    </xf>
    <xf numFmtId="0" fontId="0" fillId="0" borderId="0" xfId="52" applyFont="1" applyFill="1" applyAlignment="1">
      <alignment horizontal="right" vertical="center"/>
      <protection/>
    </xf>
    <xf numFmtId="0" fontId="11" fillId="0" borderId="0" xfId="52" applyFont="1" applyFill="1" applyAlignment="1">
      <alignment horizontal="left" vertical="center" wrapText="1"/>
      <protection/>
    </xf>
    <xf numFmtId="0" fontId="11" fillId="0" borderId="16" xfId="52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35.875" style="8" customWidth="1"/>
    <col min="2" max="2" width="9.125" style="30" customWidth="1"/>
    <col min="3" max="3" width="8.125" style="41" customWidth="1"/>
    <col min="4" max="4" width="11.125" style="22" customWidth="1"/>
    <col min="5" max="5" width="10.00390625" style="144" customWidth="1"/>
    <col min="6" max="6" width="9.25390625" style="25" customWidth="1"/>
    <col min="7" max="7" width="14.125" style="28" customWidth="1"/>
    <col min="15" max="15" width="10.00390625" style="0" bestFit="1" customWidth="1"/>
  </cols>
  <sheetData>
    <row r="1" spans="1:7" s="29" customFormat="1" ht="41.25" customHeight="1" thickBot="1">
      <c r="A1" s="197" t="s">
        <v>24</v>
      </c>
      <c r="B1" s="198"/>
      <c r="C1" s="198"/>
      <c r="D1" s="198"/>
      <c r="E1" s="198"/>
      <c r="F1" s="198"/>
      <c r="G1" s="198"/>
    </row>
    <row r="2" ht="17.25" customHeight="1">
      <c r="G2" s="27"/>
    </row>
    <row r="3" spans="1:7" s="16" customFormat="1" ht="15.75">
      <c r="A3" s="199" t="s">
        <v>18</v>
      </c>
      <c r="B3" s="199"/>
      <c r="C3" s="199"/>
      <c r="D3" s="199"/>
      <c r="E3" s="199"/>
      <c r="F3" s="199"/>
      <c r="G3" s="199"/>
    </row>
    <row r="4" spans="1:7" s="16" customFormat="1" ht="15.75">
      <c r="A4" s="199" t="s">
        <v>64</v>
      </c>
      <c r="B4" s="199"/>
      <c r="C4" s="199"/>
      <c r="D4" s="199"/>
      <c r="E4" s="199"/>
      <c r="F4" s="199"/>
      <c r="G4" s="199"/>
    </row>
    <row r="5" spans="1:7" s="16" customFormat="1" ht="18">
      <c r="A5" s="61" t="s">
        <v>40</v>
      </c>
      <c r="B5" s="201" t="s">
        <v>59</v>
      </c>
      <c r="C5" s="201"/>
      <c r="D5" s="201"/>
      <c r="E5" s="201"/>
      <c r="F5" s="54"/>
      <c r="G5" s="54"/>
    </row>
    <row r="6" spans="1:7" s="16" customFormat="1" ht="15.75">
      <c r="A6" s="199" t="s">
        <v>85</v>
      </c>
      <c r="B6" s="199"/>
      <c r="C6" s="199"/>
      <c r="D6" s="199"/>
      <c r="E6" s="199"/>
      <c r="F6" s="199"/>
      <c r="G6" s="199"/>
    </row>
    <row r="7" spans="1:8" s="11" customFormat="1" ht="12.75" customHeight="1">
      <c r="A7" s="20"/>
      <c r="B7" s="20"/>
      <c r="C7" s="42"/>
      <c r="D7" s="36"/>
      <c r="E7" s="145"/>
      <c r="F7" s="26"/>
      <c r="G7" s="1"/>
      <c r="H7" s="15"/>
    </row>
    <row r="8" spans="1:8" s="17" customFormat="1" ht="27.75" customHeight="1">
      <c r="A8" s="200" t="s">
        <v>23</v>
      </c>
      <c r="B8" s="200"/>
      <c r="C8" s="200"/>
      <c r="D8" s="200"/>
      <c r="E8" s="200"/>
      <c r="F8" s="200"/>
      <c r="G8" s="200"/>
      <c r="H8" s="18"/>
    </row>
    <row r="9" spans="1:8" s="12" customFormat="1" ht="9.75" customHeight="1">
      <c r="A9" s="9"/>
      <c r="B9" s="31"/>
      <c r="C9" s="43"/>
      <c r="D9" s="37"/>
      <c r="E9" s="146"/>
      <c r="F9" s="24"/>
      <c r="G9" s="9"/>
      <c r="H9" s="10"/>
    </row>
    <row r="10" spans="1:8" s="3" customFormat="1" ht="81.75" customHeight="1">
      <c r="A10" s="13" t="s">
        <v>0</v>
      </c>
      <c r="B10" s="14" t="s">
        <v>25</v>
      </c>
      <c r="C10" s="39" t="s">
        <v>26</v>
      </c>
      <c r="D10" s="21" t="s">
        <v>20</v>
      </c>
      <c r="E10" s="13" t="s">
        <v>60</v>
      </c>
      <c r="F10" s="13" t="s">
        <v>33</v>
      </c>
      <c r="G10" s="13" t="s">
        <v>1</v>
      </c>
      <c r="H10" s="2"/>
    </row>
    <row r="11" spans="1:8" s="114" customFormat="1" ht="14.25" customHeight="1">
      <c r="A11" s="110">
        <v>1</v>
      </c>
      <c r="B11" s="111">
        <v>2</v>
      </c>
      <c r="C11" s="112">
        <v>3</v>
      </c>
      <c r="D11" s="112">
        <v>4</v>
      </c>
      <c r="E11" s="112">
        <v>5</v>
      </c>
      <c r="F11" s="112">
        <v>6</v>
      </c>
      <c r="G11" s="112">
        <v>7</v>
      </c>
      <c r="H11" s="113"/>
    </row>
    <row r="12" spans="1:8" s="82" customFormat="1" ht="13.5" customHeight="1">
      <c r="A12" s="143" t="s">
        <v>8</v>
      </c>
      <c r="B12" s="115"/>
      <c r="C12" s="116"/>
      <c r="D12" s="38"/>
      <c r="E12" s="147"/>
      <c r="F12" s="117"/>
      <c r="G12" s="118"/>
      <c r="H12" s="119"/>
    </row>
    <row r="13" spans="1:8" s="82" customFormat="1" ht="12.75" customHeight="1">
      <c r="A13" s="100" t="s">
        <v>11</v>
      </c>
      <c r="B13" s="115"/>
      <c r="C13" s="116"/>
      <c r="D13" s="38"/>
      <c r="E13" s="147"/>
      <c r="F13" s="117"/>
      <c r="G13" s="118"/>
      <c r="H13" s="119"/>
    </row>
    <row r="14" spans="1:8" s="82" customFormat="1" ht="12.75" customHeight="1">
      <c r="A14" s="84" t="s">
        <v>90</v>
      </c>
      <c r="B14" s="85" t="s">
        <v>91</v>
      </c>
      <c r="C14" s="152">
        <f>20*2+6*15</f>
        <v>130</v>
      </c>
      <c r="D14" s="153">
        <v>0.35</v>
      </c>
      <c r="E14" s="154">
        <f>C14*D14</f>
        <v>45.5</v>
      </c>
      <c r="F14" s="155" t="s">
        <v>41</v>
      </c>
      <c r="G14" s="155" t="s">
        <v>92</v>
      </c>
      <c r="H14" s="119"/>
    </row>
    <row r="15" spans="1:8" s="123" customFormat="1" ht="12.75">
      <c r="A15" s="100" t="s">
        <v>9</v>
      </c>
      <c r="B15" s="120"/>
      <c r="C15" s="44"/>
      <c r="D15" s="38"/>
      <c r="E15" s="154"/>
      <c r="F15" s="121"/>
      <c r="G15" s="104"/>
      <c r="H15" s="122"/>
    </row>
    <row r="16" spans="1:8" s="123" customFormat="1" ht="15" customHeight="1">
      <c r="A16" s="84" t="s">
        <v>65</v>
      </c>
      <c r="B16" s="85" t="s">
        <v>2</v>
      </c>
      <c r="C16" s="72">
        <v>10</v>
      </c>
      <c r="D16" s="38">
        <v>1.8</v>
      </c>
      <c r="E16" s="154">
        <f aca="true" t="shared" si="0" ref="E16:E42">C16*D16</f>
        <v>18</v>
      </c>
      <c r="F16" s="86" t="s">
        <v>41</v>
      </c>
      <c r="G16" s="104"/>
      <c r="H16" s="124"/>
    </row>
    <row r="17" spans="1:8" s="123" customFormat="1" ht="15" customHeight="1">
      <c r="A17" s="84" t="s">
        <v>66</v>
      </c>
      <c r="B17" s="85" t="s">
        <v>2</v>
      </c>
      <c r="C17" s="72">
        <v>10</v>
      </c>
      <c r="D17" s="38">
        <v>15</v>
      </c>
      <c r="E17" s="154">
        <f t="shared" si="0"/>
        <v>150</v>
      </c>
      <c r="F17" s="86" t="s">
        <v>41</v>
      </c>
      <c r="G17" s="104"/>
      <c r="H17" s="124"/>
    </row>
    <row r="18" spans="1:8" s="123" customFormat="1" ht="15" customHeight="1">
      <c r="A18" s="84" t="s">
        <v>89</v>
      </c>
      <c r="B18" s="85" t="s">
        <v>2</v>
      </c>
      <c r="C18" s="72">
        <v>6</v>
      </c>
      <c r="D18" s="38">
        <v>9</v>
      </c>
      <c r="E18" s="154">
        <f t="shared" si="0"/>
        <v>54</v>
      </c>
      <c r="F18" s="86" t="s">
        <v>41</v>
      </c>
      <c r="G18" s="104"/>
      <c r="H18" s="125"/>
    </row>
    <row r="19" spans="1:8" s="82" customFormat="1" ht="12.75">
      <c r="A19" s="100" t="s">
        <v>10</v>
      </c>
      <c r="B19" s="115"/>
      <c r="C19" s="44"/>
      <c r="D19" s="38"/>
      <c r="E19" s="154"/>
      <c r="F19" s="121"/>
      <c r="G19" s="126"/>
      <c r="H19" s="119"/>
    </row>
    <row r="20" spans="1:8" s="123" customFormat="1" ht="23.25" customHeight="1">
      <c r="A20" s="63" t="s">
        <v>34</v>
      </c>
      <c r="B20" s="64" t="s">
        <v>5</v>
      </c>
      <c r="C20" s="67">
        <v>2</v>
      </c>
      <c r="D20" s="65">
        <v>1.55</v>
      </c>
      <c r="E20" s="148">
        <f t="shared" si="0"/>
        <v>3.1</v>
      </c>
      <c r="F20" s="66" t="s">
        <v>41</v>
      </c>
      <c r="G20" s="69"/>
      <c r="H20" s="128"/>
    </row>
    <row r="21" spans="1:8" s="123" customFormat="1" ht="17.25" customHeight="1">
      <c r="A21" s="63" t="s">
        <v>30</v>
      </c>
      <c r="B21" s="64" t="s">
        <v>4</v>
      </c>
      <c r="C21" s="67">
        <v>60</v>
      </c>
      <c r="D21" s="65">
        <v>0.5</v>
      </c>
      <c r="E21" s="148">
        <f t="shared" si="0"/>
        <v>30</v>
      </c>
      <c r="F21" s="66" t="s">
        <v>41</v>
      </c>
      <c r="G21" s="69"/>
      <c r="H21" s="128"/>
    </row>
    <row r="22" spans="1:8" s="123" customFormat="1" ht="33" customHeight="1">
      <c r="A22" s="84" t="s">
        <v>88</v>
      </c>
      <c r="B22" s="85" t="s">
        <v>2</v>
      </c>
      <c r="C22" s="72">
        <v>1</v>
      </c>
      <c r="D22" s="38">
        <v>2.2</v>
      </c>
      <c r="E22" s="154">
        <f t="shared" si="0"/>
        <v>2.2</v>
      </c>
      <c r="F22" s="86" t="s">
        <v>41</v>
      </c>
      <c r="G22" s="127" t="s">
        <v>58</v>
      </c>
      <c r="H22" s="128"/>
    </row>
    <row r="23" spans="1:8" s="82" customFormat="1" ht="13.5" customHeight="1">
      <c r="A23" s="101" t="s">
        <v>12</v>
      </c>
      <c r="B23" s="115"/>
      <c r="C23" s="116"/>
      <c r="D23" s="38"/>
      <c r="E23" s="154"/>
      <c r="F23" s="121"/>
      <c r="G23" s="126"/>
      <c r="H23" s="129"/>
    </row>
    <row r="24" spans="1:8" s="82" customFormat="1" ht="18.75" customHeight="1">
      <c r="A24" s="100" t="s">
        <v>13</v>
      </c>
      <c r="B24" s="202"/>
      <c r="C24" s="203"/>
      <c r="D24" s="204"/>
      <c r="E24" s="154"/>
      <c r="F24" s="121"/>
      <c r="G24" s="126"/>
      <c r="H24" s="129"/>
    </row>
    <row r="25" spans="1:8" s="123" customFormat="1" ht="15.75" customHeight="1">
      <c r="A25" s="63" t="s">
        <v>94</v>
      </c>
      <c r="B25" s="64" t="s">
        <v>4</v>
      </c>
      <c r="C25" s="67">
        <v>131</v>
      </c>
      <c r="D25" s="65">
        <v>0.35</v>
      </c>
      <c r="E25" s="148">
        <f t="shared" si="0"/>
        <v>45.849999999999994</v>
      </c>
      <c r="F25" s="66" t="s">
        <v>41</v>
      </c>
      <c r="G25" s="73"/>
      <c r="H25" s="131"/>
    </row>
    <row r="26" spans="1:8" s="82" customFormat="1" ht="12.75" customHeight="1">
      <c r="A26" s="100" t="s">
        <v>14</v>
      </c>
      <c r="B26" s="120"/>
      <c r="C26" s="116"/>
      <c r="D26" s="38"/>
      <c r="E26" s="154"/>
      <c r="F26" s="121"/>
      <c r="G26" s="130"/>
      <c r="H26" s="129"/>
    </row>
    <row r="27" spans="1:8" s="123" customFormat="1" ht="15.75" customHeight="1">
      <c r="A27" s="63" t="s">
        <v>38</v>
      </c>
      <c r="B27" s="75" t="s">
        <v>4</v>
      </c>
      <c r="C27" s="67">
        <v>13</v>
      </c>
      <c r="D27" s="74">
        <v>0.35</v>
      </c>
      <c r="E27" s="148">
        <f t="shared" si="0"/>
        <v>4.55</v>
      </c>
      <c r="F27" s="66" t="s">
        <v>41</v>
      </c>
      <c r="G27" s="69" t="s">
        <v>55</v>
      </c>
      <c r="H27" s="131"/>
    </row>
    <row r="28" spans="1:8" s="123" customFormat="1" ht="15" customHeight="1">
      <c r="A28" s="63" t="s">
        <v>39</v>
      </c>
      <c r="B28" s="76" t="s">
        <v>4</v>
      </c>
      <c r="C28" s="67">
        <v>13</v>
      </c>
      <c r="D28" s="74">
        <v>0.2</v>
      </c>
      <c r="E28" s="148">
        <f t="shared" si="0"/>
        <v>2.6</v>
      </c>
      <c r="F28" s="66" t="s">
        <v>41</v>
      </c>
      <c r="G28" s="69" t="s">
        <v>55</v>
      </c>
      <c r="H28" s="131"/>
    </row>
    <row r="29" spans="1:8" s="123" customFormat="1" ht="32.25" customHeight="1">
      <c r="A29" s="84" t="s">
        <v>29</v>
      </c>
      <c r="B29" s="85" t="s">
        <v>2</v>
      </c>
      <c r="C29" s="72">
        <v>1</v>
      </c>
      <c r="D29" s="38">
        <v>286.2</v>
      </c>
      <c r="E29" s="154">
        <f t="shared" si="0"/>
        <v>286.2</v>
      </c>
      <c r="F29" s="104" t="s">
        <v>42</v>
      </c>
      <c r="G29" s="104"/>
      <c r="H29" s="128"/>
    </row>
    <row r="30" spans="1:8" s="123" customFormat="1" ht="25.5" customHeight="1">
      <c r="A30" s="84" t="s">
        <v>31</v>
      </c>
      <c r="B30" s="85" t="s">
        <v>56</v>
      </c>
      <c r="C30" s="72">
        <v>6229.2</v>
      </c>
      <c r="D30" s="38">
        <v>0.025</v>
      </c>
      <c r="E30" s="154">
        <f t="shared" si="0"/>
        <v>155.73000000000002</v>
      </c>
      <c r="F30" s="104" t="s">
        <v>42</v>
      </c>
      <c r="G30" s="104"/>
      <c r="H30" s="128"/>
    </row>
    <row r="31" spans="1:8" s="82" customFormat="1" ht="21" customHeight="1">
      <c r="A31" s="101" t="s">
        <v>15</v>
      </c>
      <c r="B31" s="202"/>
      <c r="C31" s="203"/>
      <c r="D31" s="204"/>
      <c r="E31" s="154"/>
      <c r="F31" s="121"/>
      <c r="G31" s="126"/>
      <c r="H31" s="119"/>
    </row>
    <row r="32" spans="1:8" s="123" customFormat="1" ht="22.5" customHeight="1">
      <c r="A32" s="84" t="s">
        <v>6</v>
      </c>
      <c r="B32" s="85" t="s">
        <v>27</v>
      </c>
      <c r="C32" s="132" t="s">
        <v>53</v>
      </c>
      <c r="D32" s="38">
        <v>0.7</v>
      </c>
      <c r="E32" s="154">
        <f>60*0.7</f>
        <v>42</v>
      </c>
      <c r="F32" s="86" t="s">
        <v>41</v>
      </c>
      <c r="G32" s="133" t="s">
        <v>52</v>
      </c>
      <c r="H32" s="128"/>
    </row>
    <row r="33" spans="1:8" s="82" customFormat="1" ht="13.5" customHeight="1">
      <c r="A33" s="101" t="s">
        <v>16</v>
      </c>
      <c r="B33" s="115"/>
      <c r="C33" s="116"/>
      <c r="D33" s="134"/>
      <c r="E33" s="154"/>
      <c r="F33" s="121"/>
      <c r="G33" s="130"/>
      <c r="H33" s="119"/>
    </row>
    <row r="34" spans="1:8" s="136" customFormat="1" ht="15" customHeight="1">
      <c r="A34" s="63" t="s">
        <v>28</v>
      </c>
      <c r="B34" s="68" t="s">
        <v>2</v>
      </c>
      <c r="C34" s="67">
        <v>8</v>
      </c>
      <c r="D34" s="65">
        <v>2.5</v>
      </c>
      <c r="E34" s="148">
        <f t="shared" si="0"/>
        <v>20</v>
      </c>
      <c r="F34" s="66" t="s">
        <v>41</v>
      </c>
      <c r="G34" s="70"/>
      <c r="H34" s="135"/>
    </row>
    <row r="35" spans="1:14" s="136" customFormat="1" ht="17.25" customHeight="1">
      <c r="A35" s="63" t="s">
        <v>48</v>
      </c>
      <c r="B35" s="68" t="s">
        <v>2</v>
      </c>
      <c r="C35" s="67">
        <v>6</v>
      </c>
      <c r="D35" s="65">
        <v>8</v>
      </c>
      <c r="E35" s="148">
        <f t="shared" si="0"/>
        <v>48</v>
      </c>
      <c r="F35" s="66" t="s">
        <v>41</v>
      </c>
      <c r="G35" s="70"/>
      <c r="H35" s="135"/>
      <c r="M35" s="137"/>
      <c r="N35" s="137"/>
    </row>
    <row r="36" spans="1:14" s="123" customFormat="1" ht="16.5" customHeight="1">
      <c r="A36" s="63" t="s">
        <v>17</v>
      </c>
      <c r="B36" s="64" t="s">
        <v>5</v>
      </c>
      <c r="C36" s="67">
        <f>131.25*2+12.59*2</f>
        <v>287.68</v>
      </c>
      <c r="D36" s="65">
        <v>1.5</v>
      </c>
      <c r="E36" s="148">
        <f t="shared" si="0"/>
        <v>431.52</v>
      </c>
      <c r="F36" s="66" t="s">
        <v>41</v>
      </c>
      <c r="G36" s="69"/>
      <c r="H36" s="122"/>
      <c r="M36" s="138"/>
      <c r="N36" s="138"/>
    </row>
    <row r="37" spans="1:14" s="123" customFormat="1" ht="24.75" customHeight="1">
      <c r="A37" s="84" t="s">
        <v>93</v>
      </c>
      <c r="B37" s="102" t="s">
        <v>7</v>
      </c>
      <c r="C37" s="72">
        <v>1.2</v>
      </c>
      <c r="D37" s="38">
        <v>5</v>
      </c>
      <c r="E37" s="154">
        <f t="shared" si="0"/>
        <v>6</v>
      </c>
      <c r="F37" s="86" t="s">
        <v>41</v>
      </c>
      <c r="G37" s="127" t="s">
        <v>95</v>
      </c>
      <c r="H37" s="122"/>
      <c r="M37" s="138"/>
      <c r="N37" s="138"/>
    </row>
    <row r="38" spans="1:8" s="123" customFormat="1" ht="22.5" customHeight="1">
      <c r="A38" s="84" t="s">
        <v>37</v>
      </c>
      <c r="B38" s="89" t="s">
        <v>2</v>
      </c>
      <c r="C38" s="72">
        <v>1</v>
      </c>
      <c r="D38" s="38">
        <v>38.7</v>
      </c>
      <c r="E38" s="154">
        <f t="shared" si="0"/>
        <v>38.7</v>
      </c>
      <c r="F38" s="86" t="s">
        <v>41</v>
      </c>
      <c r="G38" s="127" t="s">
        <v>54</v>
      </c>
      <c r="H38" s="139" t="s">
        <v>57</v>
      </c>
    </row>
    <row r="39" spans="1:8" s="123" customFormat="1" ht="16.5" customHeight="1">
      <c r="A39" s="84" t="s">
        <v>84</v>
      </c>
      <c r="B39" s="102" t="s">
        <v>2</v>
      </c>
      <c r="C39" s="72">
        <v>1</v>
      </c>
      <c r="D39" s="38">
        <v>6.2</v>
      </c>
      <c r="E39" s="154">
        <f t="shared" si="0"/>
        <v>6.2</v>
      </c>
      <c r="F39" s="86" t="s">
        <v>41</v>
      </c>
      <c r="G39" s="140" t="s">
        <v>58</v>
      </c>
      <c r="H39" s="122"/>
    </row>
    <row r="40" spans="1:8" s="123" customFormat="1" ht="12.75" customHeight="1">
      <c r="A40" s="84" t="s">
        <v>3</v>
      </c>
      <c r="B40" s="102" t="s">
        <v>2</v>
      </c>
      <c r="C40" s="72">
        <v>1</v>
      </c>
      <c r="D40" s="38">
        <v>0.97</v>
      </c>
      <c r="E40" s="154">
        <f t="shared" si="0"/>
        <v>0.97</v>
      </c>
      <c r="F40" s="86" t="s">
        <v>41</v>
      </c>
      <c r="G40" s="140" t="s">
        <v>58</v>
      </c>
      <c r="H40" s="128"/>
    </row>
    <row r="41" spans="1:8" s="123" customFormat="1" ht="12" customHeight="1">
      <c r="A41" s="84" t="s">
        <v>49</v>
      </c>
      <c r="B41" s="85" t="s">
        <v>50</v>
      </c>
      <c r="C41" s="72">
        <v>0</v>
      </c>
      <c r="D41" s="38">
        <v>0.2</v>
      </c>
      <c r="E41" s="154">
        <f t="shared" si="0"/>
        <v>0</v>
      </c>
      <c r="F41" s="86" t="s">
        <v>41</v>
      </c>
      <c r="G41" s="140"/>
      <c r="H41" s="122"/>
    </row>
    <row r="42" spans="1:8" s="123" customFormat="1" ht="12" customHeight="1">
      <c r="A42" s="84" t="s">
        <v>51</v>
      </c>
      <c r="B42" s="85" t="s">
        <v>50</v>
      </c>
      <c r="C42" s="72">
        <v>0</v>
      </c>
      <c r="D42" s="38">
        <v>1.3</v>
      </c>
      <c r="E42" s="154">
        <f t="shared" si="0"/>
        <v>0</v>
      </c>
      <c r="F42" s="86" t="s">
        <v>41</v>
      </c>
      <c r="G42" s="140"/>
      <c r="H42" s="122"/>
    </row>
    <row r="43" spans="1:8" s="5" customFormat="1" ht="12" customHeight="1">
      <c r="A43" s="49" t="s">
        <v>96</v>
      </c>
      <c r="B43" s="19" t="s">
        <v>2</v>
      </c>
      <c r="C43" s="40">
        <v>1</v>
      </c>
      <c r="D43" s="21">
        <v>25</v>
      </c>
      <c r="E43" s="71">
        <v>25</v>
      </c>
      <c r="F43" s="35" t="s">
        <v>41</v>
      </c>
      <c r="G43" s="34" t="s">
        <v>97</v>
      </c>
      <c r="H43" s="6"/>
    </row>
    <row r="44" spans="1:8" s="82" customFormat="1" ht="12.75" customHeight="1">
      <c r="A44" s="105" t="s">
        <v>32</v>
      </c>
      <c r="B44" s="106"/>
      <c r="C44" s="116"/>
      <c r="D44" s="107"/>
      <c r="E44" s="108">
        <v>30</v>
      </c>
      <c r="F44" s="141" t="s">
        <v>41</v>
      </c>
      <c r="G44" s="142"/>
      <c r="H44" s="119"/>
    </row>
    <row r="45" spans="1:8" s="82" customFormat="1" ht="12.75" customHeight="1">
      <c r="A45" s="105"/>
      <c r="B45" s="106"/>
      <c r="C45" s="116"/>
      <c r="D45" s="107"/>
      <c r="E45" s="108"/>
      <c r="F45" s="141"/>
      <c r="G45" s="142"/>
      <c r="H45" s="119"/>
    </row>
    <row r="46" spans="1:8" s="4" customFormat="1" ht="28.5" customHeight="1">
      <c r="A46" s="50" t="s">
        <v>61</v>
      </c>
      <c r="B46" s="32"/>
      <c r="C46" s="39"/>
      <c r="D46" s="21"/>
      <c r="E46" s="149">
        <f>E14+E16+E17+E18+E20+E21+E22+E25+E27+E28+E32+E34+E35+E36+E37+E38+E39+E40+E41+E42+E44+E43</f>
        <v>1004.19</v>
      </c>
      <c r="F46" s="77"/>
      <c r="G46" s="47"/>
      <c r="H46" s="79"/>
    </row>
    <row r="47" spans="1:8" s="4" customFormat="1" ht="36.75" customHeight="1">
      <c r="A47" s="78" t="s">
        <v>62</v>
      </c>
      <c r="B47" s="14"/>
      <c r="C47" s="39"/>
      <c r="D47" s="21"/>
      <c r="E47" s="149">
        <f>E29+E30</f>
        <v>441.93</v>
      </c>
      <c r="F47" s="77"/>
      <c r="G47" s="47"/>
      <c r="H47" s="79"/>
    </row>
    <row r="48" spans="1:8" ht="15.75">
      <c r="A48" s="7"/>
      <c r="B48" s="33"/>
      <c r="C48" s="45"/>
      <c r="D48" s="37"/>
      <c r="E48" s="146"/>
      <c r="F48" s="24"/>
      <c r="G48" s="48"/>
      <c r="H48" s="79"/>
    </row>
    <row r="49" spans="1:7" s="4" customFormat="1" ht="24" customHeight="1">
      <c r="A49" s="208" t="s">
        <v>19</v>
      </c>
      <c r="B49" s="208"/>
      <c r="C49" s="208"/>
      <c r="D49" s="22"/>
      <c r="E49" s="150"/>
      <c r="F49" s="208" t="s">
        <v>87</v>
      </c>
      <c r="G49" s="208"/>
    </row>
    <row r="50" spans="1:7" s="4" customFormat="1" ht="24" customHeight="1" thickBot="1">
      <c r="A50" s="62" t="s">
        <v>46</v>
      </c>
      <c r="B50" s="53"/>
      <c r="C50" s="53"/>
      <c r="D50" s="22"/>
      <c r="E50" s="150"/>
      <c r="F50" s="51"/>
      <c r="G50" s="3"/>
    </row>
    <row r="51" spans="1:7" s="4" customFormat="1" ht="24" customHeight="1" thickBot="1">
      <c r="A51" s="55"/>
      <c r="B51" s="206" t="s">
        <v>45</v>
      </c>
      <c r="C51" s="207"/>
      <c r="D51" s="207"/>
      <c r="E51" s="207"/>
      <c r="F51" s="207"/>
      <c r="G51" s="207"/>
    </row>
    <row r="53" spans="1:7" s="56" customFormat="1" ht="15.75">
      <c r="A53" s="54" t="s">
        <v>41</v>
      </c>
      <c r="B53" s="205" t="s">
        <v>63</v>
      </c>
      <c r="C53" s="205"/>
      <c r="D53" s="205"/>
      <c r="E53" s="205"/>
      <c r="F53" s="205"/>
      <c r="G53" s="205"/>
    </row>
    <row r="54" spans="1:7" s="56" customFormat="1" ht="15.75">
      <c r="A54" s="54" t="s">
        <v>42</v>
      </c>
      <c r="B54" s="205" t="s">
        <v>44</v>
      </c>
      <c r="C54" s="205"/>
      <c r="D54" s="205"/>
      <c r="E54" s="205"/>
      <c r="F54" s="205"/>
      <c r="G54" s="205"/>
    </row>
    <row r="55" spans="1:7" s="56" customFormat="1" ht="16.5" thickBot="1">
      <c r="A55" s="54" t="s">
        <v>43</v>
      </c>
      <c r="B55" s="205" t="s">
        <v>47</v>
      </c>
      <c r="C55" s="205"/>
      <c r="D55" s="205"/>
      <c r="E55" s="205"/>
      <c r="F55" s="205"/>
      <c r="G55" s="205"/>
    </row>
    <row r="56" spans="1:7" s="82" customFormat="1" ht="15">
      <c r="A56" s="181" t="s">
        <v>67</v>
      </c>
      <c r="B56" s="182"/>
      <c r="C56" s="182"/>
      <c r="D56" s="182"/>
      <c r="E56" s="182"/>
      <c r="F56" s="182"/>
      <c r="G56" s="183"/>
    </row>
    <row r="57" spans="1:7" s="82" customFormat="1" ht="15">
      <c r="A57" s="184" t="s">
        <v>59</v>
      </c>
      <c r="B57" s="185"/>
      <c r="C57" s="185"/>
      <c r="D57" s="185"/>
      <c r="E57" s="185"/>
      <c r="F57" s="185"/>
      <c r="G57" s="186"/>
    </row>
    <row r="58" spans="1:7" s="82" customFormat="1" ht="103.5" customHeight="1">
      <c r="A58" s="187" t="s">
        <v>68</v>
      </c>
      <c r="B58" s="188"/>
      <c r="C58" s="188"/>
      <c r="D58" s="188"/>
      <c r="E58" s="188"/>
      <c r="F58" s="188"/>
      <c r="G58" s="189"/>
    </row>
    <row r="59" spans="1:7" s="82" customFormat="1" ht="27" customHeight="1">
      <c r="A59" s="184" t="s">
        <v>69</v>
      </c>
      <c r="B59" s="185"/>
      <c r="C59" s="185"/>
      <c r="D59" s="185"/>
      <c r="E59" s="185"/>
      <c r="F59" s="185"/>
      <c r="G59" s="186"/>
    </row>
    <row r="60" spans="1:7" s="82" customFormat="1" ht="105" customHeight="1" thickBot="1">
      <c r="A60" s="174" t="s">
        <v>70</v>
      </c>
      <c r="B60" s="175"/>
      <c r="C60" s="175"/>
      <c r="D60" s="175"/>
      <c r="E60" s="175"/>
      <c r="F60" s="175"/>
      <c r="G60" s="176"/>
    </row>
    <row r="61" spans="1:7" s="56" customFormat="1" ht="15.75">
      <c r="A61" s="54"/>
      <c r="B61" s="81"/>
      <c r="C61" s="81"/>
      <c r="D61" s="81"/>
      <c r="E61" s="81"/>
      <c r="F61" s="81"/>
      <c r="G61" s="81"/>
    </row>
    <row r="62" spans="2:6" s="56" customFormat="1" ht="16.5" thickBot="1">
      <c r="B62" s="57"/>
      <c r="C62" s="58"/>
      <c r="D62" s="59"/>
      <c r="E62" s="151"/>
      <c r="F62" s="60"/>
    </row>
    <row r="63" spans="1:7" ht="15.75" customHeight="1" thickBot="1">
      <c r="A63" s="57" t="s">
        <v>59</v>
      </c>
      <c r="B63" s="194" t="s">
        <v>35</v>
      </c>
      <c r="C63" s="195"/>
      <c r="D63" s="195"/>
      <c r="E63" s="196"/>
      <c r="F63" s="192"/>
      <c r="G63" s="193"/>
    </row>
    <row r="64" spans="1:7" ht="13.5" customHeight="1" thickBot="1">
      <c r="A64" s="5"/>
      <c r="B64" s="179" t="s">
        <v>36</v>
      </c>
      <c r="C64" s="180"/>
      <c r="D64" s="179"/>
      <c r="E64" s="180"/>
      <c r="F64" s="177"/>
      <c r="G64" s="178"/>
    </row>
    <row r="65" spans="1:7" ht="12.75">
      <c r="A65" s="5"/>
      <c r="C65" s="52"/>
      <c r="D65" s="191" t="s">
        <v>21</v>
      </c>
      <c r="E65" s="191"/>
      <c r="F65" s="190" t="s">
        <v>22</v>
      </c>
      <c r="G65" s="190"/>
    </row>
    <row r="66" spans="1:2" ht="12.75">
      <c r="A66"/>
      <c r="B66" s="23"/>
    </row>
    <row r="67" spans="1:7" ht="12.75">
      <c r="A67" s="4"/>
      <c r="B67" s="3"/>
      <c r="C67" s="46"/>
      <c r="G67" s="4"/>
    </row>
    <row r="68" spans="1:5" ht="17.25" customHeight="1">
      <c r="A68"/>
      <c r="C68" s="80"/>
      <c r="D68" s="80"/>
      <c r="E68" s="80"/>
    </row>
    <row r="69" spans="1:2" ht="12.75">
      <c r="A69"/>
      <c r="B69" s="23"/>
    </row>
    <row r="70" spans="1:2" ht="12.75">
      <c r="A70"/>
      <c r="B70" s="23"/>
    </row>
    <row r="71" spans="1:2" ht="12.75">
      <c r="A71"/>
      <c r="B71" s="23"/>
    </row>
    <row r="72" spans="1:2" ht="12.75">
      <c r="A72"/>
      <c r="B72" s="23"/>
    </row>
    <row r="73" spans="1:2" ht="12.75">
      <c r="A73"/>
      <c r="B73" s="23"/>
    </row>
    <row r="74" spans="1:2" ht="12.75">
      <c r="A74"/>
      <c r="B74" s="23"/>
    </row>
    <row r="75" spans="1:2" ht="12.75">
      <c r="A75"/>
      <c r="B75" s="23"/>
    </row>
    <row r="76" spans="1:2" ht="12.75">
      <c r="A76"/>
      <c r="B76" s="23"/>
    </row>
    <row r="77" spans="1:2" ht="12.75">
      <c r="A77"/>
      <c r="B77" s="23"/>
    </row>
    <row r="78" spans="1:2" ht="12.75">
      <c r="A78"/>
      <c r="B78" s="23"/>
    </row>
    <row r="79" spans="1:2" ht="12.75">
      <c r="A79"/>
      <c r="B79" s="23"/>
    </row>
    <row r="80" spans="1:2" ht="12.75">
      <c r="A80"/>
      <c r="B80" s="23"/>
    </row>
    <row r="81" spans="1:2" ht="12.75">
      <c r="A81"/>
      <c r="B81" s="23"/>
    </row>
    <row r="82" spans="1:2" ht="12.75">
      <c r="A82"/>
      <c r="B82" s="23"/>
    </row>
    <row r="83" spans="1:2" ht="12.75">
      <c r="A83"/>
      <c r="B83" s="23"/>
    </row>
    <row r="84" spans="1:2" ht="12.75">
      <c r="A84"/>
      <c r="B84" s="23"/>
    </row>
    <row r="85" spans="1:2" ht="12.75">
      <c r="A85"/>
      <c r="B85" s="23"/>
    </row>
    <row r="86" spans="1:2" ht="12.75">
      <c r="A86"/>
      <c r="B86" s="23"/>
    </row>
    <row r="87" spans="1:2" ht="12.75">
      <c r="A87"/>
      <c r="B87" s="23"/>
    </row>
    <row r="88" spans="1:2" ht="12.75">
      <c r="A88"/>
      <c r="B88" s="23"/>
    </row>
    <row r="89" spans="1:2" ht="12.75">
      <c r="A89"/>
      <c r="B89" s="23"/>
    </row>
    <row r="90" spans="1:2" ht="12.75">
      <c r="A90"/>
      <c r="B90" s="23"/>
    </row>
    <row r="91" spans="1:2" ht="12.75">
      <c r="A91"/>
      <c r="B91" s="23"/>
    </row>
    <row r="92" spans="1:2" ht="12.75">
      <c r="A92"/>
      <c r="B92" s="23"/>
    </row>
    <row r="93" spans="1:2" ht="12.75">
      <c r="A93"/>
      <c r="B93" s="23"/>
    </row>
    <row r="94" spans="1:2" ht="12.75">
      <c r="A94"/>
      <c r="B94" s="23"/>
    </row>
    <row r="95" spans="1:2" ht="12.75">
      <c r="A95"/>
      <c r="B95" s="23"/>
    </row>
    <row r="96" spans="1:2" ht="12.75">
      <c r="A96"/>
      <c r="B96" s="23"/>
    </row>
    <row r="97" spans="1:2" ht="12.75">
      <c r="A97"/>
      <c r="B97" s="23"/>
    </row>
    <row r="98" spans="1:2" ht="12.75">
      <c r="A98"/>
      <c r="B98" s="23"/>
    </row>
    <row r="99" spans="1:2" ht="12.75">
      <c r="A99"/>
      <c r="B99" s="23"/>
    </row>
    <row r="100" spans="1:2" ht="12.75">
      <c r="A100"/>
      <c r="B100" s="23"/>
    </row>
    <row r="101" spans="1:2" ht="12.75">
      <c r="A101"/>
      <c r="B101" s="23"/>
    </row>
    <row r="102" spans="1:2" ht="12.75">
      <c r="A102"/>
      <c r="B102" s="23"/>
    </row>
    <row r="103" spans="1:2" ht="12.75">
      <c r="A103"/>
      <c r="B103" s="23"/>
    </row>
    <row r="104" spans="1:2" ht="12.75">
      <c r="A104"/>
      <c r="B104" s="23"/>
    </row>
    <row r="105" spans="1:2" ht="12.75">
      <c r="A105"/>
      <c r="B105" s="23"/>
    </row>
    <row r="106" spans="1:2" ht="12.75">
      <c r="A106"/>
      <c r="B106" s="23"/>
    </row>
    <row r="107" spans="1:2" ht="12.75">
      <c r="A107"/>
      <c r="B107" s="23"/>
    </row>
    <row r="108" spans="1:2" ht="12.75">
      <c r="A108"/>
      <c r="B108" s="23"/>
    </row>
    <row r="109" spans="1:2" ht="12.75">
      <c r="A109"/>
      <c r="B109" s="23"/>
    </row>
    <row r="110" spans="1:2" ht="12.75">
      <c r="A110"/>
      <c r="B110" s="23"/>
    </row>
    <row r="111" spans="1:2" ht="12.75">
      <c r="A111"/>
      <c r="B111" s="23"/>
    </row>
    <row r="112" spans="1:2" ht="12.75">
      <c r="A112"/>
      <c r="B112" s="23"/>
    </row>
    <row r="113" spans="1:2" ht="12.75">
      <c r="A113"/>
      <c r="B113" s="23"/>
    </row>
    <row r="114" spans="1:2" ht="12.75">
      <c r="A114"/>
      <c r="B114" s="23"/>
    </row>
    <row r="115" spans="1:2" ht="12.75">
      <c r="A115"/>
      <c r="B115" s="23"/>
    </row>
    <row r="116" spans="1:2" ht="12.75">
      <c r="A116"/>
      <c r="B116" s="23"/>
    </row>
    <row r="117" spans="1:2" ht="12.75">
      <c r="A117"/>
      <c r="B117" s="23"/>
    </row>
    <row r="118" spans="1:2" ht="12.75">
      <c r="A118"/>
      <c r="B118" s="23"/>
    </row>
    <row r="119" spans="1:2" ht="12.75">
      <c r="A119"/>
      <c r="B119" s="23"/>
    </row>
    <row r="120" spans="1:2" ht="12.75">
      <c r="A120"/>
      <c r="B120" s="23"/>
    </row>
    <row r="121" spans="1:2" ht="12.75">
      <c r="A121"/>
      <c r="B121" s="23"/>
    </row>
    <row r="122" spans="1:2" ht="12.75">
      <c r="A122"/>
      <c r="B122" s="23"/>
    </row>
    <row r="123" spans="1:2" ht="12.75">
      <c r="A123"/>
      <c r="B123" s="23"/>
    </row>
    <row r="124" spans="1:2" ht="12.75">
      <c r="A124"/>
      <c r="B124" s="23"/>
    </row>
    <row r="125" spans="1:2" ht="12.75">
      <c r="A125"/>
      <c r="B125" s="23"/>
    </row>
    <row r="126" spans="1:2" ht="12.75">
      <c r="A126"/>
      <c r="B126" s="23"/>
    </row>
    <row r="127" spans="1:2" ht="12.75">
      <c r="A127"/>
      <c r="B127" s="23"/>
    </row>
    <row r="128" spans="1:2" ht="12.75">
      <c r="A128"/>
      <c r="B128" s="23"/>
    </row>
    <row r="129" spans="1:2" ht="12.75">
      <c r="A129"/>
      <c r="B129" s="23"/>
    </row>
    <row r="130" spans="1:2" ht="12.75">
      <c r="A130"/>
      <c r="B130" s="23"/>
    </row>
    <row r="131" spans="1:2" ht="12.75">
      <c r="A131"/>
      <c r="B131" s="23"/>
    </row>
    <row r="132" spans="1:2" ht="12.75">
      <c r="A132"/>
      <c r="B132" s="23"/>
    </row>
    <row r="133" spans="1:2" ht="12.75">
      <c r="A133"/>
      <c r="B133" s="23"/>
    </row>
    <row r="134" spans="1:2" ht="12.75">
      <c r="A134"/>
      <c r="B134" s="23"/>
    </row>
    <row r="135" spans="1:2" ht="12.75">
      <c r="A135"/>
      <c r="B135" s="23"/>
    </row>
    <row r="136" spans="1:2" ht="12.75">
      <c r="A136"/>
      <c r="B136" s="23"/>
    </row>
    <row r="137" spans="1:2" ht="12.75">
      <c r="A137"/>
      <c r="B137" s="23"/>
    </row>
    <row r="138" spans="1:2" ht="12.75">
      <c r="A138"/>
      <c r="B138" s="23"/>
    </row>
    <row r="139" spans="1:2" ht="12.75">
      <c r="A139"/>
      <c r="B139" s="23"/>
    </row>
    <row r="140" spans="1:2" ht="12.75">
      <c r="A140"/>
      <c r="B140" s="23"/>
    </row>
    <row r="141" spans="1:2" ht="12.75">
      <c r="A141"/>
      <c r="B141" s="23"/>
    </row>
    <row r="142" spans="1:2" ht="12.75">
      <c r="A142"/>
      <c r="B142" s="23"/>
    </row>
    <row r="143" spans="1:2" ht="12.75">
      <c r="A143"/>
      <c r="B143" s="23"/>
    </row>
    <row r="144" spans="1:2" ht="12.75">
      <c r="A144"/>
      <c r="B144" s="23"/>
    </row>
    <row r="145" spans="1:2" ht="12.75">
      <c r="A145"/>
      <c r="B145" s="23"/>
    </row>
    <row r="146" spans="1:2" ht="12.75">
      <c r="A146"/>
      <c r="B146" s="23"/>
    </row>
    <row r="147" spans="1:2" ht="12.75">
      <c r="A147"/>
      <c r="B147" s="23"/>
    </row>
    <row r="148" spans="1:2" ht="12.75">
      <c r="A148"/>
      <c r="B148" s="23"/>
    </row>
    <row r="149" spans="1:2" ht="12.75">
      <c r="A149"/>
      <c r="B149" s="23"/>
    </row>
    <row r="150" spans="1:2" ht="12.75">
      <c r="A150"/>
      <c r="B150" s="23"/>
    </row>
    <row r="151" spans="1:2" ht="12.75">
      <c r="A151"/>
      <c r="B151" s="23"/>
    </row>
    <row r="152" spans="1:2" ht="12.75">
      <c r="A152"/>
      <c r="B152" s="23"/>
    </row>
    <row r="153" spans="1:2" ht="12.75">
      <c r="A153"/>
      <c r="B153" s="23"/>
    </row>
    <row r="154" spans="1:2" ht="12.75">
      <c r="A154"/>
      <c r="B154" s="23"/>
    </row>
    <row r="155" spans="1:2" ht="12.75">
      <c r="A155"/>
      <c r="B155" s="23"/>
    </row>
    <row r="156" spans="1:2" ht="12.75">
      <c r="A156"/>
      <c r="B156" s="23"/>
    </row>
    <row r="157" spans="1:2" ht="12.75">
      <c r="A157"/>
      <c r="B157" s="23"/>
    </row>
    <row r="158" spans="1:2" ht="12.75">
      <c r="A158"/>
      <c r="B158" s="23"/>
    </row>
    <row r="159" spans="1:2" ht="12.75">
      <c r="A159"/>
      <c r="B159" s="23"/>
    </row>
    <row r="160" spans="1:2" ht="12.75">
      <c r="A160"/>
      <c r="B160" s="23"/>
    </row>
    <row r="161" spans="1:2" ht="12.75">
      <c r="A161"/>
      <c r="B161" s="23"/>
    </row>
    <row r="162" spans="1:2" ht="12.75">
      <c r="A162"/>
      <c r="B162" s="23"/>
    </row>
    <row r="163" spans="1:2" ht="12.75">
      <c r="A163"/>
      <c r="B163" s="23"/>
    </row>
    <row r="164" spans="1:2" ht="12.75">
      <c r="A164"/>
      <c r="B164" s="23"/>
    </row>
    <row r="165" spans="1:2" ht="12.75">
      <c r="A165"/>
      <c r="B165" s="23"/>
    </row>
    <row r="166" spans="1:2" ht="12.75">
      <c r="A166"/>
      <c r="B166" s="23"/>
    </row>
    <row r="167" spans="1:2" ht="12.75">
      <c r="A167"/>
      <c r="B167" s="23"/>
    </row>
    <row r="168" spans="1:2" ht="12.75">
      <c r="A168"/>
      <c r="B168" s="23"/>
    </row>
    <row r="169" spans="1:2" ht="12.75">
      <c r="A169"/>
      <c r="B169" s="23"/>
    </row>
    <row r="170" spans="1:2" ht="12.75">
      <c r="A170"/>
      <c r="B170" s="23"/>
    </row>
    <row r="171" spans="1:2" ht="12.75">
      <c r="A171"/>
      <c r="B171" s="23"/>
    </row>
    <row r="172" spans="1:2" ht="12.75">
      <c r="A172"/>
      <c r="B172" s="23"/>
    </row>
    <row r="173" spans="1:2" ht="12.75">
      <c r="A173"/>
      <c r="B173" s="23"/>
    </row>
    <row r="174" spans="1:2" ht="12.75">
      <c r="A174"/>
      <c r="B174" s="23"/>
    </row>
    <row r="175" spans="1:2" ht="12.75">
      <c r="A175"/>
      <c r="B175" s="23"/>
    </row>
    <row r="176" spans="1:2" ht="12.75">
      <c r="A176"/>
      <c r="B176" s="23"/>
    </row>
    <row r="177" spans="1:2" ht="12.75">
      <c r="A177"/>
      <c r="B177" s="23"/>
    </row>
    <row r="178" spans="1:2" ht="12.75">
      <c r="A178"/>
      <c r="B178" s="23"/>
    </row>
    <row r="179" spans="1:2" ht="12.75">
      <c r="A179"/>
      <c r="B179" s="23"/>
    </row>
    <row r="180" spans="1:2" ht="12.75">
      <c r="A180"/>
      <c r="B180" s="23"/>
    </row>
    <row r="181" spans="1:2" ht="12.75">
      <c r="A181"/>
      <c r="B181" s="23"/>
    </row>
    <row r="182" spans="1:2" ht="12.75">
      <c r="A182"/>
      <c r="B182" s="23"/>
    </row>
    <row r="183" spans="1:2" ht="12.75">
      <c r="A183"/>
      <c r="B183" s="23"/>
    </row>
    <row r="184" spans="1:2" ht="12.75">
      <c r="A184"/>
      <c r="B184" s="23"/>
    </row>
    <row r="185" spans="1:2" ht="12.75">
      <c r="A185"/>
      <c r="B185" s="23"/>
    </row>
    <row r="186" spans="1:2" ht="12.75">
      <c r="A186"/>
      <c r="B186" s="23"/>
    </row>
  </sheetData>
  <sheetProtection/>
  <autoFilter ref="A11:G47"/>
  <mergeCells count="26">
    <mergeCell ref="A6:G6"/>
    <mergeCell ref="B24:D24"/>
    <mergeCell ref="B55:G55"/>
    <mergeCell ref="B51:G51"/>
    <mergeCell ref="B54:G54"/>
    <mergeCell ref="A49:C49"/>
    <mergeCell ref="B31:D31"/>
    <mergeCell ref="B53:G53"/>
    <mergeCell ref="F49:G49"/>
    <mergeCell ref="F65:G65"/>
    <mergeCell ref="D65:E65"/>
    <mergeCell ref="F63:G63"/>
    <mergeCell ref="B63:E63"/>
    <mergeCell ref="B64:C64"/>
    <mergeCell ref="A1:G1"/>
    <mergeCell ref="A3:G3"/>
    <mergeCell ref="A4:G4"/>
    <mergeCell ref="A8:G8"/>
    <mergeCell ref="B5:E5"/>
    <mergeCell ref="A60:G60"/>
    <mergeCell ref="F64:G64"/>
    <mergeCell ref="D64:E64"/>
    <mergeCell ref="A56:G56"/>
    <mergeCell ref="A57:G57"/>
    <mergeCell ref="A58:G58"/>
    <mergeCell ref="A59:G59"/>
  </mergeCells>
  <printOptions/>
  <pageMargins left="0.9448818897637796" right="0.5511811023622047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7">
      <selection activeCell="N12" sqref="N12"/>
    </sheetView>
  </sheetViews>
  <sheetFormatPr defaultColWidth="9.00390625" defaultRowHeight="12.75"/>
  <cols>
    <col min="1" max="1" width="38.375" style="99" customWidth="1"/>
    <col min="2" max="2" width="9.125" style="99" customWidth="1"/>
    <col min="3" max="3" width="8.25390625" style="99" customWidth="1"/>
    <col min="4" max="4" width="10.25390625" style="99" customWidth="1"/>
    <col min="5" max="5" width="10.75390625" style="99" customWidth="1"/>
    <col min="6" max="6" width="13.125" style="99" customWidth="1"/>
    <col min="7" max="16384" width="9.125" style="99" customWidth="1"/>
  </cols>
  <sheetData>
    <row r="1" spans="1:7" ht="12.75">
      <c r="A1" s="211" t="s">
        <v>71</v>
      </c>
      <c r="B1" s="211"/>
      <c r="C1" s="211"/>
      <c r="D1" s="211"/>
      <c r="E1" s="211"/>
      <c r="F1" s="211"/>
      <c r="G1" s="90"/>
    </row>
    <row r="2" spans="1:8" ht="12.75">
      <c r="A2" s="211" t="s">
        <v>86</v>
      </c>
      <c r="B2" s="211"/>
      <c r="C2" s="211"/>
      <c r="D2" s="211"/>
      <c r="E2" s="211"/>
      <c r="F2" s="211"/>
      <c r="G2" s="90"/>
      <c r="H2" s="67">
        <v>6229.2</v>
      </c>
    </row>
    <row r="3" spans="1:7" ht="12.75">
      <c r="A3" s="211" t="s">
        <v>72</v>
      </c>
      <c r="B3" s="211"/>
      <c r="C3" s="211"/>
      <c r="D3" s="211"/>
      <c r="E3" s="211"/>
      <c r="F3" s="211"/>
      <c r="G3" s="90"/>
    </row>
    <row r="4" spans="1:7" ht="12.75">
      <c r="A4" s="211" t="s">
        <v>73</v>
      </c>
      <c r="B4" s="211"/>
      <c r="C4" s="211"/>
      <c r="D4" s="211"/>
      <c r="E4" s="211"/>
      <c r="F4" s="211"/>
      <c r="G4" s="90"/>
    </row>
    <row r="5" spans="1:7" ht="12.75">
      <c r="A5" s="109"/>
      <c r="B5" s="109"/>
      <c r="C5" s="109"/>
      <c r="D5" s="109"/>
      <c r="E5" s="109"/>
      <c r="F5" s="109"/>
      <c r="G5" s="90"/>
    </row>
    <row r="6" spans="1:7" ht="15.75">
      <c r="A6" s="209" t="s">
        <v>74</v>
      </c>
      <c r="B6" s="209"/>
      <c r="C6" s="209"/>
      <c r="D6" s="209"/>
      <c r="E6" s="209"/>
      <c r="F6" s="209"/>
      <c r="G6" s="91"/>
    </row>
    <row r="7" spans="1:7" ht="15.75" customHeight="1">
      <c r="A7" s="209" t="s">
        <v>98</v>
      </c>
      <c r="B7" s="209"/>
      <c r="C7" s="209"/>
      <c r="D7" s="209"/>
      <c r="E7" s="209"/>
      <c r="F7" s="209"/>
      <c r="G7" s="91"/>
    </row>
    <row r="8" spans="1:7" ht="15.75">
      <c r="A8" s="157" t="s">
        <v>40</v>
      </c>
      <c r="B8" s="210" t="s">
        <v>75</v>
      </c>
      <c r="C8" s="210"/>
      <c r="D8" s="210"/>
      <c r="E8" s="210"/>
      <c r="F8" s="156"/>
      <c r="G8" s="91"/>
    </row>
    <row r="9" spans="1:7" ht="15.75">
      <c r="A9" s="209" t="s">
        <v>85</v>
      </c>
      <c r="B9" s="209"/>
      <c r="C9" s="209"/>
      <c r="D9" s="209"/>
      <c r="E9" s="209"/>
      <c r="F9" s="209"/>
      <c r="G9" s="91"/>
    </row>
    <row r="10" spans="1:7" ht="63.75" customHeight="1">
      <c r="A10" s="158" t="s">
        <v>0</v>
      </c>
      <c r="B10" s="102" t="s">
        <v>25</v>
      </c>
      <c r="C10" s="72" t="s">
        <v>26</v>
      </c>
      <c r="D10" s="38" t="s">
        <v>20</v>
      </c>
      <c r="E10" s="38" t="s">
        <v>76</v>
      </c>
      <c r="F10" s="158" t="s">
        <v>77</v>
      </c>
      <c r="G10" s="83"/>
    </row>
    <row r="11" spans="1:7" ht="12.75">
      <c r="A11" s="159"/>
      <c r="B11" s="85"/>
      <c r="C11" s="72"/>
      <c r="D11" s="38"/>
      <c r="E11" s="38"/>
      <c r="F11" s="158"/>
      <c r="G11" s="83"/>
    </row>
    <row r="12" spans="1:7" ht="12" customHeight="1">
      <c r="A12" s="143" t="s">
        <v>8</v>
      </c>
      <c r="B12" s="115"/>
      <c r="C12" s="116"/>
      <c r="D12" s="38"/>
      <c r="E12" s="147"/>
      <c r="F12" s="160"/>
      <c r="G12" s="92"/>
    </row>
    <row r="13" spans="1:7" ht="19.5" customHeight="1">
      <c r="A13" s="143" t="s">
        <v>109</v>
      </c>
      <c r="B13" s="85" t="s">
        <v>110</v>
      </c>
      <c r="C13" s="72">
        <v>1</v>
      </c>
      <c r="D13" s="38">
        <v>50</v>
      </c>
      <c r="E13" s="147">
        <f>C13*D13</f>
        <v>50</v>
      </c>
      <c r="F13" s="127" t="s">
        <v>104</v>
      </c>
      <c r="G13" s="92"/>
    </row>
    <row r="14" spans="1:7" ht="12" customHeight="1" hidden="1">
      <c r="A14" s="84" t="s">
        <v>90</v>
      </c>
      <c r="B14" s="85" t="s">
        <v>91</v>
      </c>
      <c r="C14" s="152">
        <f>20*2+6*15</f>
        <v>130</v>
      </c>
      <c r="D14" s="153">
        <v>0.35</v>
      </c>
      <c r="E14" s="154">
        <f>C14*D14</f>
        <v>45.5</v>
      </c>
      <c r="F14" s="130"/>
      <c r="G14" s="93"/>
    </row>
    <row r="15" spans="1:7" ht="12" customHeight="1">
      <c r="A15" s="100" t="s">
        <v>9</v>
      </c>
      <c r="B15" s="120"/>
      <c r="C15" s="44"/>
      <c r="D15" s="38"/>
      <c r="E15" s="154"/>
      <c r="F15" s="161"/>
      <c r="G15" s="87"/>
    </row>
    <row r="16" spans="1:7" ht="12" customHeight="1">
      <c r="A16" s="84" t="s">
        <v>65</v>
      </c>
      <c r="B16" s="85" t="s">
        <v>2</v>
      </c>
      <c r="C16" s="72">
        <v>8</v>
      </c>
      <c r="D16" s="38">
        <v>1.8</v>
      </c>
      <c r="E16" s="154">
        <f aca="true" t="shared" si="0" ref="E16:E47">C16*D16</f>
        <v>14.4</v>
      </c>
      <c r="F16" s="127" t="s">
        <v>104</v>
      </c>
      <c r="G16" s="94"/>
    </row>
    <row r="17" spans="1:7" ht="12" customHeight="1">
      <c r="A17" s="84" t="s">
        <v>66</v>
      </c>
      <c r="B17" s="85" t="s">
        <v>2</v>
      </c>
      <c r="C17" s="72">
        <v>8</v>
      </c>
      <c r="D17" s="38">
        <v>15</v>
      </c>
      <c r="E17" s="154">
        <f t="shared" si="0"/>
        <v>120</v>
      </c>
      <c r="F17" s="127" t="s">
        <v>104</v>
      </c>
      <c r="G17" s="95"/>
    </row>
    <row r="18" spans="1:7" ht="12" customHeight="1">
      <c r="A18" s="84" t="s">
        <v>112</v>
      </c>
      <c r="B18" s="85" t="s">
        <v>4</v>
      </c>
      <c r="C18" s="72">
        <v>100</v>
      </c>
      <c r="D18" s="38">
        <v>0.35</v>
      </c>
      <c r="E18" s="154">
        <f>C18*D18</f>
        <v>35</v>
      </c>
      <c r="F18" s="127" t="s">
        <v>104</v>
      </c>
      <c r="G18" s="95"/>
    </row>
    <row r="19" spans="1:7" ht="12" customHeight="1" hidden="1">
      <c r="A19" s="84" t="s">
        <v>89</v>
      </c>
      <c r="B19" s="85" t="s">
        <v>2</v>
      </c>
      <c r="C19" s="72">
        <v>6</v>
      </c>
      <c r="D19" s="38">
        <v>9</v>
      </c>
      <c r="E19" s="154">
        <f t="shared" si="0"/>
        <v>54</v>
      </c>
      <c r="F19" s="127"/>
      <c r="G19" s="95"/>
    </row>
    <row r="20" spans="1:7" ht="12" customHeight="1">
      <c r="A20" s="63" t="s">
        <v>103</v>
      </c>
      <c r="B20" s="64" t="s">
        <v>2</v>
      </c>
      <c r="C20" s="67">
        <v>1</v>
      </c>
      <c r="D20" s="65">
        <v>14</v>
      </c>
      <c r="E20" s="148">
        <f t="shared" si="0"/>
        <v>14</v>
      </c>
      <c r="F20" s="69" t="s">
        <v>104</v>
      </c>
      <c r="G20" s="95"/>
    </row>
    <row r="21" spans="1:7" ht="12" customHeight="1">
      <c r="A21" s="100" t="s">
        <v>10</v>
      </c>
      <c r="B21" s="115"/>
      <c r="C21" s="44"/>
      <c r="D21" s="38"/>
      <c r="E21" s="154"/>
      <c r="F21" s="127"/>
      <c r="G21" s="95"/>
    </row>
    <row r="22" spans="1:7" ht="12" customHeight="1">
      <c r="A22" s="100" t="s">
        <v>107</v>
      </c>
      <c r="B22" s="85" t="s">
        <v>2</v>
      </c>
      <c r="C22" s="72">
        <v>1</v>
      </c>
      <c r="D22" s="38">
        <v>25</v>
      </c>
      <c r="E22" s="154">
        <v>25</v>
      </c>
      <c r="F22" s="127" t="s">
        <v>104</v>
      </c>
      <c r="G22" s="95"/>
    </row>
    <row r="23" spans="1:7" ht="12" customHeight="1" hidden="1">
      <c r="A23" s="84" t="s">
        <v>34</v>
      </c>
      <c r="B23" s="85" t="s">
        <v>5</v>
      </c>
      <c r="C23" s="72">
        <v>2</v>
      </c>
      <c r="D23" s="38">
        <v>1.55</v>
      </c>
      <c r="E23" s="154">
        <f t="shared" si="0"/>
        <v>3.1</v>
      </c>
      <c r="F23" s="127"/>
      <c r="G23" s="95"/>
    </row>
    <row r="24" spans="1:7" ht="12" customHeight="1" hidden="1">
      <c r="A24" s="84" t="s">
        <v>30</v>
      </c>
      <c r="B24" s="85" t="s">
        <v>4</v>
      </c>
      <c r="C24" s="72">
        <v>60</v>
      </c>
      <c r="D24" s="38">
        <v>0.5</v>
      </c>
      <c r="E24" s="154">
        <f t="shared" si="0"/>
        <v>30</v>
      </c>
      <c r="F24" s="127"/>
      <c r="G24" s="95"/>
    </row>
    <row r="25" spans="1:7" ht="21.75" customHeight="1" hidden="1">
      <c r="A25" s="84" t="s">
        <v>88</v>
      </c>
      <c r="B25" s="85" t="s">
        <v>2</v>
      </c>
      <c r="C25" s="72">
        <v>1</v>
      </c>
      <c r="D25" s="38">
        <v>2.2</v>
      </c>
      <c r="E25" s="154">
        <f t="shared" si="0"/>
        <v>2.2</v>
      </c>
      <c r="F25" s="127"/>
      <c r="G25" s="88"/>
    </row>
    <row r="26" spans="1:7" ht="15">
      <c r="A26" s="101" t="s">
        <v>12</v>
      </c>
      <c r="B26" s="115"/>
      <c r="C26" s="116"/>
      <c r="D26" s="38"/>
      <c r="E26" s="154"/>
      <c r="F26" s="161"/>
      <c r="G26" s="88"/>
    </row>
    <row r="27" spans="1:7" ht="12.75" hidden="1">
      <c r="A27" s="100" t="s">
        <v>13</v>
      </c>
      <c r="B27" s="202"/>
      <c r="C27" s="203"/>
      <c r="D27" s="204"/>
      <c r="E27" s="154"/>
      <c r="F27" s="127"/>
      <c r="G27" s="88"/>
    </row>
    <row r="28" spans="1:7" ht="12.75" customHeight="1" hidden="1">
      <c r="A28" s="84" t="s">
        <v>94</v>
      </c>
      <c r="B28" s="85" t="s">
        <v>4</v>
      </c>
      <c r="C28" s="72">
        <v>131</v>
      </c>
      <c r="D28" s="38">
        <v>0.35</v>
      </c>
      <c r="E28" s="154">
        <f t="shared" si="0"/>
        <v>45.849999999999994</v>
      </c>
      <c r="F28" s="127"/>
      <c r="G28" s="88"/>
    </row>
    <row r="29" spans="1:7" ht="12.75" customHeight="1" hidden="1">
      <c r="A29" s="84" t="s">
        <v>108</v>
      </c>
      <c r="B29" s="85" t="s">
        <v>2</v>
      </c>
      <c r="C29" s="72">
        <v>2</v>
      </c>
      <c r="D29" s="38"/>
      <c r="E29" s="154"/>
      <c r="F29" s="127"/>
      <c r="G29" s="88"/>
    </row>
    <row r="30" spans="1:7" ht="12.75" customHeight="1" hidden="1">
      <c r="A30" s="100" t="s">
        <v>14</v>
      </c>
      <c r="B30" s="120"/>
      <c r="C30" s="116"/>
      <c r="D30" s="38"/>
      <c r="E30" s="154"/>
      <c r="F30" s="161"/>
      <c r="G30" s="88"/>
    </row>
    <row r="31" spans="1:7" ht="12.75" customHeight="1" hidden="1">
      <c r="A31" s="84" t="s">
        <v>38</v>
      </c>
      <c r="B31" s="89" t="s">
        <v>4</v>
      </c>
      <c r="C31" s="72">
        <v>13</v>
      </c>
      <c r="D31" s="162">
        <v>0.35</v>
      </c>
      <c r="E31" s="154">
        <f t="shared" si="0"/>
        <v>4.55</v>
      </c>
      <c r="F31" s="161"/>
      <c r="G31" s="88"/>
    </row>
    <row r="32" spans="1:7" ht="21.75" customHeight="1" hidden="1">
      <c r="A32" s="84" t="s">
        <v>39</v>
      </c>
      <c r="B32" s="103" t="s">
        <v>4</v>
      </c>
      <c r="C32" s="72">
        <v>13</v>
      </c>
      <c r="D32" s="162">
        <v>0.2</v>
      </c>
      <c r="E32" s="154">
        <f t="shared" si="0"/>
        <v>2.6</v>
      </c>
      <c r="F32" s="161"/>
      <c r="G32" s="95"/>
    </row>
    <row r="33" spans="1:7" ht="28.5" customHeight="1">
      <c r="A33" s="84" t="s">
        <v>114</v>
      </c>
      <c r="B33" s="85" t="s">
        <v>2</v>
      </c>
      <c r="C33" s="72">
        <v>1</v>
      </c>
      <c r="D33" s="38">
        <v>30</v>
      </c>
      <c r="E33" s="154">
        <v>30</v>
      </c>
      <c r="F33" s="127" t="s">
        <v>104</v>
      </c>
      <c r="G33" s="95"/>
    </row>
    <row r="34" spans="1:7" ht="21.75" customHeight="1" hidden="1">
      <c r="A34" s="84" t="s">
        <v>31</v>
      </c>
      <c r="B34" s="85" t="s">
        <v>56</v>
      </c>
      <c r="C34" s="72">
        <v>6229.2</v>
      </c>
      <c r="D34" s="38">
        <v>0.025</v>
      </c>
      <c r="E34" s="154">
        <f t="shared" si="0"/>
        <v>155.73000000000002</v>
      </c>
      <c r="F34" s="161"/>
      <c r="G34" s="95"/>
    </row>
    <row r="35" spans="1:7" ht="12.75" customHeight="1" hidden="1">
      <c r="A35" s="101" t="s">
        <v>15</v>
      </c>
      <c r="B35" s="202"/>
      <c r="C35" s="203"/>
      <c r="D35" s="204"/>
      <c r="E35" s="154"/>
      <c r="F35" s="161"/>
      <c r="G35" s="96"/>
    </row>
    <row r="36" spans="1:7" ht="12.75" customHeight="1" hidden="1">
      <c r="A36" s="84" t="s">
        <v>6</v>
      </c>
      <c r="B36" s="85" t="s">
        <v>27</v>
      </c>
      <c r="C36" s="132" t="s">
        <v>53</v>
      </c>
      <c r="D36" s="38">
        <v>0.7</v>
      </c>
      <c r="E36" s="154">
        <f>60*0.7</f>
        <v>42</v>
      </c>
      <c r="F36" s="127"/>
      <c r="G36" s="95"/>
    </row>
    <row r="37" spans="1:7" ht="12.75" customHeight="1">
      <c r="A37" s="101" t="s">
        <v>16</v>
      </c>
      <c r="B37" s="115"/>
      <c r="C37" s="116"/>
      <c r="D37" s="134"/>
      <c r="E37" s="154"/>
      <c r="F37" s="161"/>
      <c r="G37" s="95"/>
    </row>
    <row r="38" spans="1:7" ht="12.75" customHeight="1" hidden="1">
      <c r="A38" s="84" t="s">
        <v>28</v>
      </c>
      <c r="B38" s="159" t="s">
        <v>2</v>
      </c>
      <c r="C38" s="72">
        <v>8</v>
      </c>
      <c r="D38" s="38">
        <v>2.5</v>
      </c>
      <c r="E38" s="154">
        <f t="shared" si="0"/>
        <v>20</v>
      </c>
      <c r="F38" s="127"/>
      <c r="G38" s="92"/>
    </row>
    <row r="39" spans="1:7" ht="24.75" customHeight="1" hidden="1">
      <c r="A39" s="84" t="s">
        <v>48</v>
      </c>
      <c r="B39" s="159" t="s">
        <v>2</v>
      </c>
      <c r="C39" s="72">
        <v>6</v>
      </c>
      <c r="D39" s="38">
        <v>8</v>
      </c>
      <c r="E39" s="154">
        <f t="shared" si="0"/>
        <v>48</v>
      </c>
      <c r="F39" s="161"/>
      <c r="G39" s="95"/>
    </row>
    <row r="40" spans="1:7" ht="22.5" customHeight="1" hidden="1">
      <c r="A40" s="84" t="s">
        <v>17</v>
      </c>
      <c r="B40" s="85" t="s">
        <v>5</v>
      </c>
      <c r="C40" s="72">
        <f>131.25*2+12.59*2</f>
        <v>287.68</v>
      </c>
      <c r="D40" s="38">
        <v>1.5</v>
      </c>
      <c r="E40" s="154">
        <f t="shared" si="0"/>
        <v>431.52</v>
      </c>
      <c r="F40" s="161"/>
      <c r="G40" s="92"/>
    </row>
    <row r="41" spans="1:7" ht="22.5">
      <c r="A41" s="84" t="s">
        <v>93</v>
      </c>
      <c r="B41" s="102" t="s">
        <v>7</v>
      </c>
      <c r="C41" s="72">
        <v>1.2</v>
      </c>
      <c r="D41" s="38">
        <v>5</v>
      </c>
      <c r="E41" s="154">
        <f t="shared" si="0"/>
        <v>6</v>
      </c>
      <c r="F41" s="127" t="s">
        <v>104</v>
      </c>
      <c r="G41" s="97"/>
    </row>
    <row r="42" spans="1:6" ht="22.5">
      <c r="A42" s="84" t="s">
        <v>37</v>
      </c>
      <c r="B42" s="89" t="s">
        <v>2</v>
      </c>
      <c r="C42" s="72">
        <v>1</v>
      </c>
      <c r="D42" s="38">
        <v>38.7</v>
      </c>
      <c r="E42" s="154">
        <f t="shared" si="0"/>
        <v>38.7</v>
      </c>
      <c r="F42" s="127" t="s">
        <v>104</v>
      </c>
    </row>
    <row r="43" spans="1:6" ht="13.5" customHeight="1" hidden="1">
      <c r="A43" s="84" t="s">
        <v>84</v>
      </c>
      <c r="B43" s="102" t="s">
        <v>2</v>
      </c>
      <c r="C43" s="72">
        <v>1</v>
      </c>
      <c r="D43" s="38">
        <v>6.2</v>
      </c>
      <c r="E43" s="154">
        <f t="shared" si="0"/>
        <v>6.2</v>
      </c>
      <c r="F43" s="161"/>
    </row>
    <row r="44" spans="1:6" ht="13.5" customHeight="1">
      <c r="A44" s="84" t="s">
        <v>106</v>
      </c>
      <c r="B44" s="102" t="s">
        <v>2</v>
      </c>
      <c r="C44" s="72">
        <v>10</v>
      </c>
      <c r="D44" s="38">
        <v>1.7</v>
      </c>
      <c r="E44" s="154">
        <f t="shared" si="0"/>
        <v>17</v>
      </c>
      <c r="F44" s="127" t="s">
        <v>104</v>
      </c>
    </row>
    <row r="45" spans="1:6" ht="12.75" hidden="1">
      <c r="A45" s="84" t="s">
        <v>3</v>
      </c>
      <c r="B45" s="102" t="s">
        <v>2</v>
      </c>
      <c r="C45" s="72">
        <v>1</v>
      </c>
      <c r="D45" s="38">
        <v>0.97</v>
      </c>
      <c r="E45" s="154">
        <f t="shared" si="0"/>
        <v>0.97</v>
      </c>
      <c r="F45" s="161"/>
    </row>
    <row r="46" spans="1:6" ht="12.75">
      <c r="A46" s="84" t="s">
        <v>49</v>
      </c>
      <c r="B46" s="85" t="s">
        <v>50</v>
      </c>
      <c r="C46" s="72">
        <f>7+30+3+13</f>
        <v>53</v>
      </c>
      <c r="D46" s="38">
        <v>0.9</v>
      </c>
      <c r="E46" s="154">
        <f t="shared" si="0"/>
        <v>47.7</v>
      </c>
      <c r="F46" s="127" t="s">
        <v>104</v>
      </c>
    </row>
    <row r="47" spans="1:6" ht="12.75">
      <c r="A47" s="84" t="s">
        <v>51</v>
      </c>
      <c r="B47" s="85" t="s">
        <v>50</v>
      </c>
      <c r="C47" s="72">
        <v>53</v>
      </c>
      <c r="D47" s="38">
        <v>1.3</v>
      </c>
      <c r="E47" s="154">
        <f t="shared" si="0"/>
        <v>68.9</v>
      </c>
      <c r="F47" s="127" t="s">
        <v>104</v>
      </c>
    </row>
    <row r="48" spans="1:7" s="123" customFormat="1" ht="12" customHeight="1">
      <c r="A48" s="100" t="s">
        <v>105</v>
      </c>
      <c r="B48" s="85" t="s">
        <v>2</v>
      </c>
      <c r="C48" s="72">
        <v>1</v>
      </c>
      <c r="D48" s="38">
        <v>25</v>
      </c>
      <c r="E48" s="38">
        <v>25</v>
      </c>
      <c r="F48" s="127" t="s">
        <v>104</v>
      </c>
      <c r="G48" s="122"/>
    </row>
    <row r="49" spans="1:6" ht="12.75" hidden="1">
      <c r="A49" s="100"/>
      <c r="B49" s="120"/>
      <c r="C49" s="116"/>
      <c r="D49" s="38"/>
      <c r="E49" s="71"/>
      <c r="F49" s="161"/>
    </row>
    <row r="50" spans="1:6" ht="12.75" hidden="1">
      <c r="A50" s="84"/>
      <c r="B50" s="89"/>
      <c r="C50" s="72"/>
      <c r="D50" s="38"/>
      <c r="E50" s="38"/>
      <c r="F50" s="161"/>
    </row>
    <row r="51" spans="1:6" ht="22.5">
      <c r="A51" s="84" t="s">
        <v>111</v>
      </c>
      <c r="B51" s="103" t="s">
        <v>2</v>
      </c>
      <c r="C51" s="72">
        <v>3</v>
      </c>
      <c r="D51" s="38"/>
      <c r="E51" s="38">
        <v>45</v>
      </c>
      <c r="F51" s="127" t="s">
        <v>104</v>
      </c>
    </row>
    <row r="52" spans="1:6" ht="12.75">
      <c r="A52" s="105" t="s">
        <v>32</v>
      </c>
      <c r="B52" s="106"/>
      <c r="C52" s="116"/>
      <c r="D52" s="107"/>
      <c r="E52" s="108">
        <v>32</v>
      </c>
      <c r="F52" s="127" t="s">
        <v>104</v>
      </c>
    </row>
    <row r="53" spans="1:6" ht="12.75">
      <c r="A53" s="105"/>
      <c r="B53" s="106"/>
      <c r="C53" s="116"/>
      <c r="D53" s="107"/>
      <c r="E53" s="108"/>
      <c r="F53" s="127"/>
    </row>
    <row r="54" spans="1:7" ht="30" customHeight="1">
      <c r="A54" s="105" t="s">
        <v>99</v>
      </c>
      <c r="B54" s="106"/>
      <c r="C54" s="72"/>
      <c r="D54" s="107"/>
      <c r="E54" s="108">
        <f>E13+E16+E17+E18+E20+E22+E33+E41+E42+E44+E46+E47+E48+E51+E52</f>
        <v>568.6999999999999</v>
      </c>
      <c r="F54" s="127"/>
      <c r="G54" s="98"/>
    </row>
    <row r="55" spans="1:7" ht="34.5" customHeight="1">
      <c r="A55" s="105" t="s">
        <v>113</v>
      </c>
      <c r="B55" s="106"/>
      <c r="C55" s="163"/>
      <c r="D55" s="107"/>
      <c r="E55" s="108">
        <v>269.515</v>
      </c>
      <c r="F55" s="127"/>
      <c r="G55" s="98"/>
    </row>
    <row r="56" spans="1:7" ht="30" customHeight="1">
      <c r="A56" s="105" t="s">
        <v>100</v>
      </c>
      <c r="B56" s="106"/>
      <c r="C56" s="163"/>
      <c r="D56" s="107"/>
      <c r="E56" s="108">
        <f>E54-E55</f>
        <v>299.18499999999995</v>
      </c>
      <c r="F56" s="127"/>
      <c r="G56" s="98"/>
    </row>
    <row r="57" spans="1:8" ht="30" customHeight="1">
      <c r="A57" s="105" t="s">
        <v>101</v>
      </c>
      <c r="B57" s="106"/>
      <c r="C57" s="163"/>
      <c r="D57" s="107"/>
      <c r="E57" s="108">
        <f>E56/12/H2*1000</f>
        <v>4.002453498576595</v>
      </c>
      <c r="F57" s="127"/>
      <c r="G57" s="98"/>
      <c r="H57" s="99">
        <v>4</v>
      </c>
    </row>
    <row r="58" spans="1:6" ht="9.75" customHeight="1">
      <c r="A58" s="164"/>
      <c r="B58" s="165"/>
      <c r="C58" s="166"/>
      <c r="D58" s="166"/>
      <c r="E58" s="166"/>
      <c r="F58" s="164"/>
    </row>
    <row r="59" spans="1:6" ht="37.5" customHeight="1">
      <c r="A59" s="167" t="s">
        <v>78</v>
      </c>
      <c r="B59" s="212" t="s">
        <v>79</v>
      </c>
      <c r="C59" s="212"/>
      <c r="D59" s="212"/>
      <c r="E59" s="212"/>
      <c r="F59" s="212"/>
    </row>
    <row r="60" spans="1:6" ht="12.75">
      <c r="A60" s="166" t="s">
        <v>80</v>
      </c>
      <c r="B60" s="213"/>
      <c r="C60" s="213"/>
      <c r="D60" s="213"/>
      <c r="E60" s="168" t="s">
        <v>81</v>
      </c>
      <c r="F60" s="169" t="s">
        <v>82</v>
      </c>
    </row>
    <row r="61" spans="1:6" ht="12.75">
      <c r="A61" s="166"/>
      <c r="B61" s="170"/>
      <c r="C61" s="170"/>
      <c r="D61" s="170"/>
      <c r="E61" s="171"/>
      <c r="F61" s="172"/>
    </row>
    <row r="62" spans="1:6" ht="12.75">
      <c r="A62" s="166" t="s">
        <v>83</v>
      </c>
      <c r="B62" s="213"/>
      <c r="C62" s="213"/>
      <c r="D62" s="213"/>
      <c r="E62" s="168" t="s">
        <v>81</v>
      </c>
      <c r="F62" s="169" t="s">
        <v>82</v>
      </c>
    </row>
    <row r="63" spans="1:6" ht="12.75">
      <c r="A63" s="166"/>
      <c r="B63" s="166"/>
      <c r="C63" s="166"/>
      <c r="D63" s="166"/>
      <c r="E63" s="166"/>
      <c r="F63" s="166"/>
    </row>
    <row r="64" spans="1:6" ht="12.75">
      <c r="A64" s="166" t="s">
        <v>102</v>
      </c>
      <c r="B64" s="166"/>
      <c r="C64" s="166"/>
      <c r="D64" s="166"/>
      <c r="E64" s="166"/>
      <c r="F64" s="166"/>
    </row>
    <row r="65" spans="1:2" ht="12.75">
      <c r="A65" s="173"/>
      <c r="B65" s="173"/>
    </row>
  </sheetData>
  <sheetProtection/>
  <autoFilter ref="A11:F57"/>
  <mergeCells count="13">
    <mergeCell ref="B35:D35"/>
    <mergeCell ref="B59:F59"/>
    <mergeCell ref="B60:D60"/>
    <mergeCell ref="B62:D62"/>
    <mergeCell ref="B27:D27"/>
    <mergeCell ref="A6:F6"/>
    <mergeCell ref="A7:F7"/>
    <mergeCell ref="B8:E8"/>
    <mergeCell ref="A9:F9"/>
    <mergeCell ref="A1:F1"/>
    <mergeCell ref="A2:F2"/>
    <mergeCell ref="A3:F3"/>
    <mergeCell ref="A4:F4"/>
  </mergeCells>
  <printOptions/>
  <pageMargins left="0.3937007874015748" right="0.3937007874015748" top="0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2014-01-20T09:05:39Z</cp:lastPrinted>
  <dcterms:created xsi:type="dcterms:W3CDTF">2009-09-09T03:37:05Z</dcterms:created>
  <dcterms:modified xsi:type="dcterms:W3CDTF">2014-03-20T07:27:50Z</dcterms:modified>
  <cp:category/>
  <cp:version/>
  <cp:contentType/>
  <cp:contentStatus/>
</cp:coreProperties>
</file>