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'план'!$A$11:$F$52</definedName>
    <definedName name="_xlnm._FilterDatabase" localSheetId="0" hidden="1">'предложения'!$A$13:$G$50</definedName>
    <definedName name="_xlnm.Print_Area" localSheetId="0">'предложения'!$A$1:$G$74</definedName>
  </definedNames>
  <calcPr fullCalcOnLoad="1"/>
</workbook>
</file>

<file path=xl/sharedStrings.xml><?xml version="1.0" encoding="utf-8"?>
<sst xmlns="http://schemas.openxmlformats.org/spreadsheetml/2006/main" count="220" uniqueCount="105">
  <si>
    <t>ремонт швов</t>
  </si>
  <si>
    <t>наименование работ</t>
  </si>
  <si>
    <t>примечание</t>
  </si>
  <si>
    <t>шт</t>
  </si>
  <si>
    <t>пм</t>
  </si>
  <si>
    <t>м2</t>
  </si>
  <si>
    <t>установка почтовых ящиков</t>
  </si>
  <si>
    <t>подъезд</t>
  </si>
  <si>
    <t>1 ячейка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</si>
  <si>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</si>
  <si>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</si>
  <si>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</si>
  <si>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</si>
  <si>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</si>
  <si>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</si>
  <si>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</si>
  <si>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</si>
  <si>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</si>
  <si>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</si>
  <si>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</si>
  <si>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</si>
  <si>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</si>
  <si>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</si>
  <si>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</si>
  <si>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</si>
  <si>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ремонт штукатурки стен,потолков, известковая окраска стен,потолков,маслянная окраска стен,окон,дверей (для 5эт. домов)</t>
  </si>
  <si>
    <t>ед.изм.</t>
  </si>
  <si>
    <t>объем</t>
  </si>
  <si>
    <t>ремонт ж/б пола в тамбуре</t>
  </si>
  <si>
    <t xml:space="preserve">ремонт крыльца  </t>
  </si>
  <si>
    <t>установка  коллективного(общедомового) УУ и ПУ</t>
  </si>
  <si>
    <t>освещение тамбура</t>
  </si>
  <si>
    <t>1 тамбур</t>
  </si>
  <si>
    <t>изготовление энергетического паспорта дома</t>
  </si>
  <si>
    <t>непредвиденные расходы</t>
  </si>
  <si>
    <t>смена сборок  ГВ</t>
  </si>
  <si>
    <t>вид ремонта</t>
  </si>
  <si>
    <t>дата выдачи документа</t>
  </si>
  <si>
    <t>документ получил</t>
  </si>
  <si>
    <t>ВНИМАНИЕ!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</si>
  <si>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</si>
  <si>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</si>
  <si>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</si>
  <si>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</si>
  <si>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</si>
  <si>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</si>
  <si>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</si>
  <si>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</si>
  <si>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</si>
  <si>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</si>
  <si>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установка урн</t>
  </si>
  <si>
    <t>пр.Дружбы,50</t>
  </si>
  <si>
    <t>м2 жилой площади</t>
  </si>
  <si>
    <t>пр. Дружбы, 50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</si>
  <si>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</si>
  <si>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</si>
  <si>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 ремонту:</t>
  </si>
  <si>
    <t>ИТОГО по капитальному   ремонту:</t>
  </si>
  <si>
    <t>ф=25 мм</t>
  </si>
  <si>
    <t>смена сборок ХВ</t>
  </si>
  <si>
    <t>1-5 под.</t>
  </si>
  <si>
    <t>восстановление деревянных поручней</t>
  </si>
  <si>
    <t>1-4 под ,9,10 под.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</si>
  <si>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</si>
  <si>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</si>
  <si>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</si>
  <si>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работы, относящиеся к текущему ремонту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</si>
  <si>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</si>
  <si>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</si>
  <si>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</si>
  <si>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</si>
  <si>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</si>
  <si>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Дружбы 50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</si>
  <si>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</si>
  <si>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</si>
  <si>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</si>
  <si>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</si>
  <si>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</si>
  <si>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</si>
  <si>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</si>
  <si>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на 2014 год</t>
  </si>
  <si>
    <t>А.Ю. Лопухова</t>
  </si>
  <si>
    <t>утепление чердачного перекрытия</t>
  </si>
  <si>
    <t>ремонт подъездного козырька</t>
  </si>
  <si>
    <t>изоляция розлива г/водоснабжения</t>
  </si>
  <si>
    <t xml:space="preserve">замена розлива отопления </t>
  </si>
  <si>
    <t>ремонт ТУ:</t>
  </si>
  <si>
    <t>смена грязевика</t>
  </si>
  <si>
    <t>6,7,9,10 под.</t>
  </si>
  <si>
    <t>установка светильников на л/кл</t>
  </si>
  <si>
    <t>30пм/3шт</t>
  </si>
  <si>
    <t>установка скамеек</t>
  </si>
  <si>
    <t xml:space="preserve">стоимость новых скамеек </t>
  </si>
  <si>
    <t xml:space="preserve"> текущего  ремонта многоквартирного дома </t>
  </si>
  <si>
    <t>кв.58</t>
  </si>
  <si>
    <t>1,2,3 под.</t>
  </si>
  <si>
    <t>установка  коллективного (общедомового) УУ и ПУ</t>
  </si>
  <si>
    <t>ИТОГО :</t>
  </si>
  <si>
    <t>Сумма  для расчета тарифа на 2014 г.</t>
  </si>
  <si>
    <t>ТАРИФ :</t>
  </si>
  <si>
    <t>утверждено</t>
  </si>
  <si>
    <t>______________________________________2014 г.</t>
  </si>
  <si>
    <t>Остаток  денежных средств по статье  текущий ремонт  на 31.12.2013 г.:</t>
  </si>
  <si>
    <t>Остаток  денежных средств по статье капитальный ремонт на 31.12.2013 г.:</t>
  </si>
  <si>
    <t>установка окон ПВХ 1,2 под.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</si>
</sst>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9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 Cyr"/>
      <family val="0"/>
    </font>
    <font>
      <i/>
      <sz val="10"/>
      <name val="Arial"/>
      <family val="2"/>
    </font>
    <font>
      <b/>
      <i/>
      <sz val="11"/>
      <name val="Arial"/>
      <family val="2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53" applyFont="1" applyAlignment="1">
      <alignment horizontal="center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53" applyFont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53" applyFont="1" applyAlignment="1">
      <alignment horizontal="right" vertical="center" wrapText="1"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53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0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2" fontId="10" fillId="0" borderId="0" xfId="53" applyNumberFormat="1" applyFont="1" applyAlignment="1">
      <alignment horizontal="center" vertical="center" wrapText="1"/>
      <protection/>
    </xf>
    <xf numFmtId="2" fontId="10" fillId="0" borderId="0" xfId="53" applyNumberFormat="1" applyFont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172" fontId="20" fillId="0" borderId="0" xfId="0" applyNumberFormat="1" applyFont="1" applyAlignment="1">
      <alignment horizontal="center" vertical="center" wrapText="1"/>
    </xf>
    <xf numFmtId="172" fontId="19" fillId="0" borderId="0" xfId="53" applyNumberFormat="1" applyFont="1" applyAlignment="1">
      <alignment horizontal="center" vertical="center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19" fillId="0" borderId="10" xfId="53" applyNumberFormat="1" applyFont="1" applyFill="1" applyBorder="1" applyAlignment="1">
      <alignment horizontal="center" vertical="center" wrapText="1"/>
      <protection/>
    </xf>
    <xf numFmtId="172" fontId="19" fillId="0" borderId="10" xfId="53" applyNumberFormat="1" applyFont="1" applyBorder="1" applyAlignment="1">
      <alignment horizontal="center" vertical="center" wrapText="1"/>
      <protection/>
    </xf>
    <xf numFmtId="172" fontId="19" fillId="0" borderId="0" xfId="53" applyNumberFormat="1" applyFont="1" applyBorder="1" applyAlignment="1">
      <alignment horizontal="center" vertical="center" wrapText="1"/>
      <protection/>
    </xf>
    <xf numFmtId="1" fontId="14" fillId="0" borderId="11" xfId="53" applyNumberFormat="1" applyFont="1" applyBorder="1" applyAlignment="1">
      <alignment horizontal="center" vertical="center" wrapText="1"/>
      <protection/>
    </xf>
    <xf numFmtId="1" fontId="10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0" fontId="6" fillId="0" borderId="11" xfId="53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20" fillId="0" borderId="12" xfId="0" applyFont="1" applyBorder="1" applyAlignment="1">
      <alignment/>
    </xf>
    <xf numFmtId="1" fontId="10" fillId="0" borderId="11" xfId="53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14" fillId="24" borderId="11" xfId="53" applyFont="1" applyFill="1" applyBorder="1" applyAlignment="1">
      <alignment vertical="center" wrapText="1"/>
      <protection/>
    </xf>
    <xf numFmtId="172" fontId="10" fillId="24" borderId="10" xfId="53" applyNumberFormat="1" applyFont="1" applyFill="1" applyBorder="1" applyAlignment="1">
      <alignment horizontal="center" vertical="center" wrapText="1"/>
      <protection/>
    </xf>
    <xf numFmtId="2" fontId="10" fillId="24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 wrapText="1"/>
    </xf>
    <xf numFmtId="0" fontId="15" fillId="24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4" fillId="24" borderId="11" xfId="53" applyFont="1" applyFill="1" applyBorder="1" applyAlignment="1">
      <alignment horizontal="center" vertical="center" wrapText="1"/>
      <protection/>
    </xf>
    <xf numFmtId="0" fontId="10" fillId="24" borderId="10" xfId="53" applyNumberFormat="1" applyFont="1" applyFill="1" applyBorder="1" applyAlignment="1">
      <alignment horizontal="center" vertical="center" wrapText="1"/>
      <protection/>
    </xf>
    <xf numFmtId="2" fontId="6" fillId="25" borderId="10" xfId="53" applyNumberFormat="1" applyFont="1" applyFill="1" applyBorder="1" applyAlignment="1">
      <alignment horizontal="center" vertical="center"/>
      <protection/>
    </xf>
    <xf numFmtId="173" fontId="6" fillId="25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center"/>
      <protection/>
    </xf>
    <xf numFmtId="2" fontId="6" fillId="0" borderId="0" xfId="53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2" fontId="6" fillId="0" borderId="10" xfId="53" applyNumberFormat="1" applyFont="1" applyBorder="1" applyAlignment="1">
      <alignment horizontal="center" vertical="center"/>
      <protection/>
    </xf>
    <xf numFmtId="173" fontId="6" fillId="0" borderId="10" xfId="53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14" fillId="24" borderId="10" xfId="53" applyFont="1" applyFill="1" applyBorder="1" applyAlignment="1">
      <alignment horizontal="center" vertical="center" wrapText="1"/>
      <protection/>
    </xf>
    <xf numFmtId="9" fontId="15" fillId="24" borderId="10" xfId="53" applyNumberFormat="1" applyFont="1" applyFill="1" applyBorder="1" applyAlignment="1">
      <alignment horizontal="center" vertical="center"/>
      <protection/>
    </xf>
    <xf numFmtId="0" fontId="14" fillId="24" borderId="14" xfId="53" applyFont="1" applyFill="1" applyBorder="1" applyAlignment="1">
      <alignment horizontal="center" vertical="center" wrapText="1"/>
      <protection/>
    </xf>
    <xf numFmtId="2" fontId="10" fillId="24" borderId="14" xfId="53" applyNumberFormat="1" applyFont="1" applyFill="1" applyBorder="1" applyAlignment="1">
      <alignment horizontal="center" vertical="center" wrapText="1"/>
      <protection/>
    </xf>
    <xf numFmtId="0" fontId="14" fillId="24" borderId="15" xfId="53" applyFont="1" applyFill="1" applyBorder="1" applyAlignment="1">
      <alignment horizontal="center" vertical="center" wrapText="1"/>
      <protection/>
    </xf>
    <xf numFmtId="0" fontId="17" fillId="0" borderId="0" xfId="52" applyFont="1" applyFill="1" applyAlignment="1">
      <alignment horizontal="center" vertical="center" wrapText="1"/>
      <protection/>
    </xf>
    <xf numFmtId="0" fontId="17" fillId="0" borderId="0" xfId="52" applyFont="1" applyFill="1" applyAlignment="1">
      <alignment horizontal="righ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1" fontId="14" fillId="0" borderId="11" xfId="53" applyNumberFormat="1" applyFont="1" applyFill="1" applyBorder="1" applyAlignment="1">
      <alignment horizontal="center" vertical="center" wrapText="1"/>
      <protection/>
    </xf>
    <xf numFmtId="1" fontId="10" fillId="0" borderId="1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3" fillId="0" borderId="11" xfId="53" applyFont="1" applyFill="1" applyBorder="1" applyAlignment="1">
      <alignment horizontal="center" vertical="center" wrapText="1"/>
      <protection/>
    </xf>
    <xf numFmtId="172" fontId="19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9" fontId="15" fillId="0" borderId="10" xfId="53" applyNumberFormat="1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2" fontId="10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25" borderId="10" xfId="53" applyFont="1" applyFill="1" applyBorder="1" applyAlignment="1">
      <alignment horizontal="center" vertical="center" wrapText="1"/>
      <protection/>
    </xf>
    <xf numFmtId="0" fontId="56" fillId="0" borderId="10" xfId="53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17" fillId="0" borderId="0" xfId="52" applyFont="1" applyFill="1" applyAlignment="1">
      <alignment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0" xfId="53" applyFill="1" applyBorder="1" applyAlignment="1">
      <alignment vertical="center"/>
      <protection/>
    </xf>
    <xf numFmtId="0" fontId="27" fillId="0" borderId="0" xfId="53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12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26" fillId="0" borderId="0" xfId="53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55" fillId="0" borderId="0" xfId="0" applyFont="1" applyFill="1" applyAlignment="1">
      <alignment vertical="center"/>
    </xf>
    <xf numFmtId="0" fontId="13" fillId="0" borderId="0" xfId="53" applyFont="1" applyFill="1" applyAlignment="1">
      <alignment vertical="center"/>
      <protection/>
    </xf>
    <xf numFmtId="0" fontId="19" fillId="0" borderId="0" xfId="53" applyFont="1" applyFill="1" applyBorder="1" applyAlignment="1">
      <alignment horizontal="left" vertical="center"/>
      <protection/>
    </xf>
    <xf numFmtId="0" fontId="20" fillId="0" borderId="0" xfId="0" applyFont="1" applyFill="1" applyAlignment="1">
      <alignment horizontal="left" vertical="center"/>
    </xf>
    <xf numFmtId="0" fontId="57" fillId="25" borderId="1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8" fillId="25" borderId="0" xfId="52" applyFont="1" applyFill="1" applyAlignment="1">
      <alignment horizontal="right" vertical="center"/>
      <protection/>
    </xf>
    <xf numFmtId="0" fontId="0" fillId="25" borderId="0" xfId="52" applyFont="1" applyFill="1" applyAlignment="1">
      <alignment vertical="center"/>
      <protection/>
    </xf>
    <xf numFmtId="2" fontId="20" fillId="25" borderId="16" xfId="52" applyNumberFormat="1" applyFont="1" applyFill="1" applyBorder="1" applyAlignment="1">
      <alignment vertical="center"/>
      <protection/>
    </xf>
    <xf numFmtId="2" fontId="20" fillId="25" borderId="16" xfId="52" applyNumberFormat="1" applyFont="1" applyFill="1" applyBorder="1" applyAlignment="1">
      <alignment horizontal="right" vertical="center"/>
      <protection/>
    </xf>
    <xf numFmtId="2" fontId="20" fillId="25" borderId="17" xfId="52" applyNumberFormat="1" applyFont="1" applyFill="1" applyBorder="1" applyAlignment="1">
      <alignment vertical="center"/>
      <protection/>
    </xf>
    <xf numFmtId="2" fontId="20" fillId="25" borderId="17" xfId="52" applyNumberFormat="1" applyFont="1" applyFill="1" applyBorder="1" applyAlignment="1">
      <alignment horizontal="right" vertical="center"/>
      <protection/>
    </xf>
    <xf numFmtId="0" fontId="28" fillId="0" borderId="0" xfId="0" applyFont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13" fillId="0" borderId="0" xfId="53" applyFont="1" applyFill="1" applyBorder="1">
      <alignment/>
      <protection/>
    </xf>
    <xf numFmtId="0" fontId="8" fillId="0" borderId="0" xfId="0" applyFont="1" applyFill="1" applyAlignment="1">
      <alignment/>
    </xf>
    <xf numFmtId="0" fontId="14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26" fillId="0" borderId="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0" xfId="53" applyFill="1">
      <alignment/>
      <protection/>
    </xf>
    <xf numFmtId="0" fontId="14" fillId="0" borderId="0" xfId="53" applyFont="1" applyFill="1">
      <alignment/>
      <protection/>
    </xf>
    <xf numFmtId="0" fontId="55" fillId="0" borderId="0" xfId="0" applyFont="1" applyFill="1" applyAlignment="1">
      <alignment/>
    </xf>
    <xf numFmtId="0" fontId="13" fillId="0" borderId="0" xfId="53" applyFont="1" applyFill="1">
      <alignment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172" fontId="10" fillId="24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2" fontId="56" fillId="0" borderId="10" xfId="53" applyNumberFormat="1" applyFont="1" applyFill="1" applyBorder="1" applyAlignment="1">
      <alignment horizontal="center" vertical="center" wrapText="1"/>
      <protection/>
    </xf>
    <xf numFmtId="0" fontId="4" fillId="25" borderId="10" xfId="53" applyFont="1" applyFill="1" applyBorder="1" applyAlignment="1">
      <alignment vertical="center" wrapText="1"/>
      <protection/>
    </xf>
    <xf numFmtId="0" fontId="4" fillId="25" borderId="10" xfId="53" applyFont="1" applyFill="1" applyBorder="1" applyAlignment="1">
      <alignment horizontal="center" vertical="center" wrapText="1"/>
      <protection/>
    </xf>
    <xf numFmtId="172" fontId="4" fillId="25" borderId="10" xfId="53" applyNumberFormat="1" applyFont="1" applyFill="1" applyBorder="1" applyAlignment="1">
      <alignment horizontal="center" vertical="center" wrapText="1"/>
      <protection/>
    </xf>
    <xf numFmtId="2" fontId="4" fillId="25" borderId="10" xfId="53" applyNumberFormat="1" applyFont="1" applyFill="1" applyBorder="1" applyAlignment="1">
      <alignment horizontal="center" vertical="center" wrapText="1"/>
      <protection/>
    </xf>
    <xf numFmtId="2" fontId="4" fillId="25" borderId="10" xfId="5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0" fillId="0" borderId="18" xfId="0" applyNumberFormat="1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53" applyFont="1" applyAlignment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26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25" borderId="0" xfId="52" applyFont="1" applyFill="1" applyAlignment="1">
      <alignment horizontal="left" vertical="center" wrapText="1"/>
      <protection/>
    </xf>
    <xf numFmtId="0" fontId="0" fillId="25" borderId="16" xfId="52" applyFont="1" applyFill="1" applyBorder="1" applyAlignment="1">
      <alignment horizontal="center" vertical="center" wrapText="1"/>
      <protection/>
    </xf>
    <xf numFmtId="0" fontId="0" fillId="25" borderId="17" xfId="52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horizontal="right" vertical="center"/>
      <protection/>
    </xf>
    <xf numFmtId="0" fontId="17" fillId="0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0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1" width="35.875" style="9" customWidth="1"/>
    <col min="2" max="2" width="9.125" style="31" customWidth="1"/>
    <col min="3" max="3" width="8.125" style="43" customWidth="1"/>
    <col min="4" max="4" width="11.125" style="23" customWidth="1"/>
    <col min="5" max="5" width="10.00390625" style="26" customWidth="1"/>
    <col min="6" max="6" width="9.25390625" style="26" customWidth="1"/>
    <col min="7" max="7" width="18.625" style="29" customWidth="1"/>
    <col min="8" max="8" width="10.25390625" style="0" customWidth="1"/>
    <col min="15" max="15" width="10.00390625" style="0" bestFit="1" customWidth="1"/>
  </cols>
  <sheetData>
    <row r="2" spans="1:7" s="30" customFormat="1" ht="42.75" customHeight="1" thickBot="1">
      <c r="A2" s="215" t="s">
        <v>24</v>
      </c>
      <c r="B2" s="216"/>
      <c r="C2" s="216"/>
      <c r="D2" s="216"/>
      <c r="E2" s="216"/>
      <c r="F2" s="216"/>
      <c r="G2" s="216"/>
    </row>
    <row r="3" ht="18" customHeight="1">
      <c r="G3" s="28"/>
    </row>
    <row r="4" spans="1:7" s="17" customFormat="1" ht="15.75">
      <c r="A4" s="217" t="s">
        <v>18</v>
      </c>
      <c r="B4" s="217"/>
      <c r="C4" s="217"/>
      <c r="D4" s="217"/>
      <c r="E4" s="217"/>
      <c r="F4" s="217"/>
      <c r="G4" s="217"/>
    </row>
    <row r="5" spans="1:7" s="17" customFormat="1" ht="15.75">
      <c r="A5" s="217" t="s">
        <v>55</v>
      </c>
      <c r="B5" s="217"/>
      <c r="C5" s="217"/>
      <c r="D5" s="217"/>
      <c r="E5" s="217"/>
      <c r="F5" s="217"/>
      <c r="G5" s="217"/>
    </row>
    <row r="6" spans="1:7" s="17" customFormat="1" ht="18">
      <c r="A6" s="65" t="s">
        <v>42</v>
      </c>
      <c r="B6" s="219" t="s">
        <v>53</v>
      </c>
      <c r="C6" s="219"/>
      <c r="D6" s="219"/>
      <c r="E6" s="219"/>
      <c r="F6" s="58"/>
      <c r="G6" s="58"/>
    </row>
    <row r="7" spans="1:7" s="17" customFormat="1" ht="18">
      <c r="A7" s="65"/>
      <c r="B7" s="167"/>
      <c r="C7" s="167"/>
      <c r="D7" s="167"/>
      <c r="E7" s="167"/>
      <c r="F7" s="58"/>
      <c r="G7" s="58"/>
    </row>
    <row r="8" spans="1:7" s="17" customFormat="1" ht="18" customHeight="1">
      <c r="A8" s="217" t="s">
        <v>80</v>
      </c>
      <c r="B8" s="217"/>
      <c r="C8" s="217"/>
      <c r="D8" s="217"/>
      <c r="E8" s="217"/>
      <c r="F8" s="217"/>
      <c r="G8" s="217"/>
    </row>
    <row r="9" spans="1:8" s="12" customFormat="1" ht="15" customHeight="1">
      <c r="A9" s="21"/>
      <c r="B9" s="21"/>
      <c r="C9" s="44"/>
      <c r="D9" s="37"/>
      <c r="E9" s="27"/>
      <c r="F9" s="27"/>
      <c r="G9" s="1"/>
      <c r="H9" s="16"/>
    </row>
    <row r="10" spans="1:8" s="18" customFormat="1" ht="27.75" customHeight="1">
      <c r="A10" s="218" t="s">
        <v>23</v>
      </c>
      <c r="B10" s="218"/>
      <c r="C10" s="218"/>
      <c r="D10" s="218"/>
      <c r="E10" s="218"/>
      <c r="F10" s="218"/>
      <c r="G10" s="218"/>
      <c r="H10" s="19"/>
    </row>
    <row r="11" spans="1:8" s="13" customFormat="1" ht="20.25" customHeight="1">
      <c r="A11" s="10"/>
      <c r="B11" s="32"/>
      <c r="C11" s="45"/>
      <c r="D11" s="38"/>
      <c r="E11" s="25"/>
      <c r="F11" s="25"/>
      <c r="G11" s="10"/>
      <c r="H11" s="11"/>
    </row>
    <row r="12" spans="1:8" s="3" customFormat="1" ht="85.5" customHeight="1">
      <c r="A12" s="14" t="s">
        <v>1</v>
      </c>
      <c r="B12" s="15" t="s">
        <v>26</v>
      </c>
      <c r="C12" s="40" t="s">
        <v>27</v>
      </c>
      <c r="D12" s="22" t="s">
        <v>20</v>
      </c>
      <c r="E12" s="14" t="s">
        <v>54</v>
      </c>
      <c r="F12" s="14" t="s">
        <v>36</v>
      </c>
      <c r="G12" s="14" t="s">
        <v>2</v>
      </c>
      <c r="H12" s="2"/>
    </row>
    <row r="13" spans="1:8" s="52" customFormat="1" ht="14.25" customHeight="1">
      <c r="A13" s="56">
        <v>1</v>
      </c>
      <c r="B13" s="49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1"/>
    </row>
    <row r="14" spans="1:8" s="77" customFormat="1" ht="13.5" customHeight="1">
      <c r="A14" s="168" t="s">
        <v>9</v>
      </c>
      <c r="B14" s="106"/>
      <c r="C14" s="107"/>
      <c r="D14" s="39"/>
      <c r="E14" s="169"/>
      <c r="F14" s="169"/>
      <c r="G14" s="170"/>
      <c r="H14" s="171"/>
    </row>
    <row r="15" spans="1:8" s="77" customFormat="1" ht="12.75" customHeight="1">
      <c r="A15" s="108" t="s">
        <v>12</v>
      </c>
      <c r="B15" s="106"/>
      <c r="C15" s="107"/>
      <c r="D15" s="39"/>
      <c r="E15" s="169"/>
      <c r="F15" s="169"/>
      <c r="G15" s="170"/>
      <c r="H15" s="171"/>
    </row>
    <row r="16" spans="1:8" s="42" customFormat="1" ht="51" customHeight="1">
      <c r="A16" s="70" t="s">
        <v>25</v>
      </c>
      <c r="B16" s="71" t="s">
        <v>7</v>
      </c>
      <c r="C16" s="72">
        <v>3</v>
      </c>
      <c r="D16" s="39">
        <v>60</v>
      </c>
      <c r="E16" s="39">
        <f>C16*D16</f>
        <v>180</v>
      </c>
      <c r="F16" s="73" t="s">
        <v>43</v>
      </c>
      <c r="G16" s="76" t="s">
        <v>95</v>
      </c>
      <c r="H16" s="41"/>
    </row>
    <row r="17" spans="1:8" s="6" customFormat="1" ht="15.75" customHeight="1">
      <c r="A17" s="70" t="s">
        <v>28</v>
      </c>
      <c r="B17" s="71" t="s">
        <v>5</v>
      </c>
      <c r="C17" s="72">
        <f>1+0.7+0.3</f>
        <v>2</v>
      </c>
      <c r="D17" s="39"/>
      <c r="E17" s="39"/>
      <c r="F17" s="73" t="s">
        <v>45</v>
      </c>
      <c r="G17" s="76" t="s">
        <v>60</v>
      </c>
      <c r="H17" s="5"/>
    </row>
    <row r="18" spans="1:8" s="6" customFormat="1" ht="14.25" customHeight="1">
      <c r="A18" s="70" t="s">
        <v>61</v>
      </c>
      <c r="B18" s="71" t="s">
        <v>4</v>
      </c>
      <c r="C18" s="72">
        <f>5.4*3+2.7+8.4+16.2</f>
        <v>43.5</v>
      </c>
      <c r="D18" s="39">
        <v>0.5</v>
      </c>
      <c r="E18" s="39">
        <f aca="true" t="shared" si="0" ref="E18:E43">C18*D18</f>
        <v>21.75</v>
      </c>
      <c r="F18" s="73" t="s">
        <v>43</v>
      </c>
      <c r="G18" s="76" t="s">
        <v>62</v>
      </c>
      <c r="H18" s="5"/>
    </row>
    <row r="19" spans="1:8" s="173" customFormat="1" ht="16.5" customHeight="1">
      <c r="A19" s="70" t="s">
        <v>6</v>
      </c>
      <c r="B19" s="71" t="s">
        <v>8</v>
      </c>
      <c r="C19" s="72">
        <f>15+13+15</f>
        <v>43</v>
      </c>
      <c r="D19" s="39">
        <v>0.35</v>
      </c>
      <c r="E19" s="39">
        <f t="shared" si="0"/>
        <v>15.049999999999999</v>
      </c>
      <c r="F19" s="73" t="s">
        <v>43</v>
      </c>
      <c r="G19" s="76"/>
      <c r="H19" s="172"/>
    </row>
    <row r="20" spans="1:8" s="173" customFormat="1" ht="15.75" customHeight="1">
      <c r="A20" s="108" t="s">
        <v>10</v>
      </c>
      <c r="B20" s="109"/>
      <c r="C20" s="46"/>
      <c r="D20" s="39"/>
      <c r="E20" s="39"/>
      <c r="F20" s="73"/>
      <c r="G20" s="76"/>
      <c r="H20" s="174"/>
    </row>
    <row r="21" spans="1:8" s="173" customFormat="1" ht="15.75" customHeight="1">
      <c r="A21" s="70" t="s">
        <v>83</v>
      </c>
      <c r="B21" s="71" t="s">
        <v>3</v>
      </c>
      <c r="C21" s="72">
        <v>10</v>
      </c>
      <c r="D21" s="39">
        <v>8</v>
      </c>
      <c r="E21" s="39">
        <f>C21*D21</f>
        <v>80</v>
      </c>
      <c r="F21" s="73" t="s">
        <v>43</v>
      </c>
      <c r="G21" s="76"/>
      <c r="H21" s="174"/>
    </row>
    <row r="22" spans="1:8" s="173" customFormat="1" ht="18" customHeight="1">
      <c r="A22" s="70" t="s">
        <v>29</v>
      </c>
      <c r="B22" s="71" t="s">
        <v>3</v>
      </c>
      <c r="C22" s="72">
        <v>10</v>
      </c>
      <c r="D22" s="39">
        <v>9</v>
      </c>
      <c r="E22" s="39">
        <f t="shared" si="0"/>
        <v>90</v>
      </c>
      <c r="F22" s="73" t="s">
        <v>43</v>
      </c>
      <c r="G22" s="76"/>
      <c r="H22" s="175"/>
    </row>
    <row r="23" spans="1:8" s="173" customFormat="1" ht="18" customHeight="1">
      <c r="A23" s="70" t="s">
        <v>0</v>
      </c>
      <c r="B23" s="71" t="s">
        <v>4</v>
      </c>
      <c r="C23" s="72">
        <v>800</v>
      </c>
      <c r="D23" s="39">
        <v>0.3</v>
      </c>
      <c r="E23" s="39">
        <f t="shared" si="0"/>
        <v>240</v>
      </c>
      <c r="F23" s="73" t="s">
        <v>43</v>
      </c>
      <c r="G23" s="76" t="s">
        <v>94</v>
      </c>
      <c r="H23" s="176"/>
    </row>
    <row r="24" spans="1:8" s="77" customFormat="1" ht="15" customHeight="1">
      <c r="A24" s="108" t="s">
        <v>11</v>
      </c>
      <c r="B24" s="106"/>
      <c r="C24" s="46"/>
      <c r="D24" s="39"/>
      <c r="E24" s="39"/>
      <c r="F24" s="73"/>
      <c r="G24" s="177"/>
      <c r="H24" s="171"/>
    </row>
    <row r="25" spans="1:8" s="173" customFormat="1" ht="15" customHeight="1">
      <c r="A25" s="70" t="s">
        <v>82</v>
      </c>
      <c r="B25" s="71" t="s">
        <v>5</v>
      </c>
      <c r="C25" s="72">
        <v>200</v>
      </c>
      <c r="D25" s="39">
        <v>0.8</v>
      </c>
      <c r="E25" s="39">
        <f t="shared" si="0"/>
        <v>160</v>
      </c>
      <c r="F25" s="73" t="s">
        <v>43</v>
      </c>
      <c r="G25" s="186"/>
      <c r="H25" s="175"/>
    </row>
    <row r="26" spans="1:8" s="77" customFormat="1" ht="17.25" customHeight="1">
      <c r="A26" s="111" t="s">
        <v>13</v>
      </c>
      <c r="B26" s="106"/>
      <c r="C26" s="107"/>
      <c r="D26" s="39"/>
      <c r="E26" s="39"/>
      <c r="F26" s="73"/>
      <c r="G26" s="112"/>
      <c r="H26" s="178"/>
    </row>
    <row r="27" spans="1:8" s="77" customFormat="1" ht="15.75" customHeight="1">
      <c r="A27" s="108" t="s">
        <v>14</v>
      </c>
      <c r="B27" s="220"/>
      <c r="C27" s="221"/>
      <c r="D27" s="222"/>
      <c r="E27" s="39"/>
      <c r="F27" s="73"/>
      <c r="G27" s="112"/>
      <c r="H27" s="178"/>
    </row>
    <row r="28" spans="1:8" s="77" customFormat="1" ht="15.75" customHeight="1">
      <c r="A28" s="67" t="s">
        <v>84</v>
      </c>
      <c r="B28" s="78" t="s">
        <v>4</v>
      </c>
      <c r="C28" s="185">
        <v>149</v>
      </c>
      <c r="D28" s="69">
        <v>0.35</v>
      </c>
      <c r="E28" s="69">
        <f>C28*D28</f>
        <v>52.15</v>
      </c>
      <c r="F28" s="79" t="s">
        <v>43</v>
      </c>
      <c r="G28" s="91"/>
      <c r="H28" s="178"/>
    </row>
    <row r="29" spans="1:8" s="173" customFormat="1" ht="12.75" customHeight="1">
      <c r="A29" s="67" t="s">
        <v>35</v>
      </c>
      <c r="B29" s="78" t="s">
        <v>3</v>
      </c>
      <c r="C29" s="68">
        <v>28</v>
      </c>
      <c r="D29" s="69">
        <v>1.25</v>
      </c>
      <c r="E29" s="69">
        <f t="shared" si="0"/>
        <v>35</v>
      </c>
      <c r="F29" s="79" t="s">
        <v>43</v>
      </c>
      <c r="G29" s="75" t="s">
        <v>58</v>
      </c>
      <c r="H29" s="181"/>
    </row>
    <row r="30" spans="1:8" s="173" customFormat="1" ht="12.75" customHeight="1">
      <c r="A30" s="67" t="s">
        <v>59</v>
      </c>
      <c r="B30" s="78" t="s">
        <v>3</v>
      </c>
      <c r="C30" s="68">
        <v>28</v>
      </c>
      <c r="D30" s="69">
        <v>1.25</v>
      </c>
      <c r="E30" s="69">
        <f t="shared" si="0"/>
        <v>35</v>
      </c>
      <c r="F30" s="79" t="s">
        <v>43</v>
      </c>
      <c r="G30" s="75" t="s">
        <v>58</v>
      </c>
      <c r="H30" s="181"/>
    </row>
    <row r="31" spans="1:8" s="77" customFormat="1" ht="16.5" customHeight="1">
      <c r="A31" s="108" t="s">
        <v>15</v>
      </c>
      <c r="B31" s="109"/>
      <c r="C31" s="107"/>
      <c r="D31" s="39"/>
      <c r="E31" s="39"/>
      <c r="F31" s="73"/>
      <c r="G31" s="110"/>
      <c r="H31" s="178"/>
    </row>
    <row r="32" spans="1:8" s="173" customFormat="1" ht="16.5" customHeight="1">
      <c r="A32" s="67" t="s">
        <v>85</v>
      </c>
      <c r="B32" s="90" t="s">
        <v>4</v>
      </c>
      <c r="C32" s="68">
        <f>619.5/10*4</f>
        <v>247.8</v>
      </c>
      <c r="D32" s="69">
        <v>1.1</v>
      </c>
      <c r="E32" s="69">
        <f t="shared" si="0"/>
        <v>272.58000000000004</v>
      </c>
      <c r="F32" s="79" t="s">
        <v>43</v>
      </c>
      <c r="G32" s="91" t="s">
        <v>88</v>
      </c>
      <c r="H32" s="181"/>
    </row>
    <row r="33" spans="1:8" s="173" customFormat="1" ht="15" customHeight="1">
      <c r="A33" s="67" t="s">
        <v>40</v>
      </c>
      <c r="B33" s="92" t="s">
        <v>4</v>
      </c>
      <c r="C33" s="68">
        <f>619.5/10*4</f>
        <v>247.8</v>
      </c>
      <c r="D33" s="93">
        <v>0.35</v>
      </c>
      <c r="E33" s="69">
        <f t="shared" si="0"/>
        <v>86.73</v>
      </c>
      <c r="F33" s="79" t="s">
        <v>43</v>
      </c>
      <c r="G33" s="91"/>
      <c r="H33" s="181"/>
    </row>
    <row r="34" spans="1:8" s="180" customFormat="1" ht="15.75" customHeight="1">
      <c r="A34" s="67" t="s">
        <v>41</v>
      </c>
      <c r="B34" s="94" t="s">
        <v>4</v>
      </c>
      <c r="C34" s="68">
        <f>619.5/10*4</f>
        <v>247.8</v>
      </c>
      <c r="D34" s="93">
        <v>0.2</v>
      </c>
      <c r="E34" s="69">
        <f t="shared" si="0"/>
        <v>49.56</v>
      </c>
      <c r="F34" s="79" t="s">
        <v>43</v>
      </c>
      <c r="G34" s="75"/>
      <c r="H34" s="179"/>
    </row>
    <row r="35" spans="1:8" s="173" customFormat="1" ht="14.25" customHeight="1">
      <c r="A35" s="108" t="s">
        <v>86</v>
      </c>
      <c r="B35" s="71"/>
      <c r="C35" s="72"/>
      <c r="D35" s="39"/>
      <c r="E35" s="39"/>
      <c r="F35" s="73"/>
      <c r="G35" s="110"/>
      <c r="H35" s="181"/>
    </row>
    <row r="36" spans="1:8" s="173" customFormat="1" ht="14.25" customHeight="1">
      <c r="A36" s="67" t="s">
        <v>87</v>
      </c>
      <c r="B36" s="78" t="s">
        <v>3</v>
      </c>
      <c r="C36" s="68">
        <v>2</v>
      </c>
      <c r="D36" s="69">
        <v>7</v>
      </c>
      <c r="E36" s="69">
        <f>C36*D36</f>
        <v>14</v>
      </c>
      <c r="F36" s="79" t="s">
        <v>43</v>
      </c>
      <c r="G36" s="75"/>
      <c r="H36" s="181"/>
    </row>
    <row r="37" spans="1:8" s="173" customFormat="1" ht="26.25" customHeight="1">
      <c r="A37" s="70" t="s">
        <v>96</v>
      </c>
      <c r="B37" s="71" t="s">
        <v>3</v>
      </c>
      <c r="C37" s="72">
        <v>2</v>
      </c>
      <c r="D37" s="39">
        <v>286.2</v>
      </c>
      <c r="E37" s="39">
        <f t="shared" si="0"/>
        <v>572.4</v>
      </c>
      <c r="F37" s="76" t="s">
        <v>44</v>
      </c>
      <c r="G37" s="76"/>
      <c r="H37" s="175"/>
    </row>
    <row r="38" spans="1:8" s="173" customFormat="1" ht="22.5" customHeight="1">
      <c r="A38" s="70" t="s">
        <v>33</v>
      </c>
      <c r="B38" s="71" t="s">
        <v>52</v>
      </c>
      <c r="C38" s="72">
        <v>7035.4</v>
      </c>
      <c r="D38" s="39">
        <v>0.025</v>
      </c>
      <c r="E38" s="39">
        <f t="shared" si="0"/>
        <v>175.885</v>
      </c>
      <c r="F38" s="76" t="s">
        <v>44</v>
      </c>
      <c r="G38" s="76"/>
      <c r="H38" s="175"/>
    </row>
    <row r="39" spans="1:8" s="77" customFormat="1" ht="18" customHeight="1">
      <c r="A39" s="111" t="s">
        <v>16</v>
      </c>
      <c r="B39" s="220"/>
      <c r="C39" s="221"/>
      <c r="D39" s="222"/>
      <c r="E39" s="39"/>
      <c r="F39" s="118"/>
      <c r="G39" s="119"/>
      <c r="H39" s="171"/>
    </row>
    <row r="40" spans="1:8" s="77" customFormat="1" ht="13.5" customHeight="1">
      <c r="A40" s="70" t="s">
        <v>89</v>
      </c>
      <c r="B40" s="71" t="s">
        <v>3</v>
      </c>
      <c r="C40" s="72">
        <v>15</v>
      </c>
      <c r="D40" s="39">
        <v>1.9</v>
      </c>
      <c r="E40" s="39">
        <f>C40*D40</f>
        <v>28.5</v>
      </c>
      <c r="F40" s="120" t="s">
        <v>43</v>
      </c>
      <c r="G40" s="119"/>
      <c r="H40" s="171"/>
    </row>
    <row r="41" spans="1:8" s="173" customFormat="1" ht="15" customHeight="1">
      <c r="A41" s="70" t="s">
        <v>31</v>
      </c>
      <c r="B41" s="71" t="s">
        <v>32</v>
      </c>
      <c r="C41" s="72">
        <v>3</v>
      </c>
      <c r="D41" s="39">
        <v>3.2</v>
      </c>
      <c r="E41" s="39">
        <f t="shared" si="0"/>
        <v>9.600000000000001</v>
      </c>
      <c r="F41" s="120" t="s">
        <v>43</v>
      </c>
      <c r="G41" s="121" t="s">
        <v>90</v>
      </c>
      <c r="H41" s="175"/>
    </row>
    <row r="42" spans="1:8" s="77" customFormat="1" ht="18" customHeight="1">
      <c r="A42" s="111" t="s">
        <v>17</v>
      </c>
      <c r="B42" s="106"/>
      <c r="C42" s="107"/>
      <c r="D42" s="182"/>
      <c r="E42" s="39"/>
      <c r="F42" s="118"/>
      <c r="G42" s="119"/>
      <c r="H42" s="171"/>
    </row>
    <row r="43" spans="1:8" s="173" customFormat="1" ht="15" customHeight="1">
      <c r="A43" s="70" t="s">
        <v>50</v>
      </c>
      <c r="B43" s="98" t="s">
        <v>3</v>
      </c>
      <c r="C43" s="72">
        <v>4</v>
      </c>
      <c r="D43" s="39">
        <v>1.6</v>
      </c>
      <c r="E43" s="39">
        <f t="shared" si="0"/>
        <v>6.4</v>
      </c>
      <c r="F43" s="120" t="s">
        <v>43</v>
      </c>
      <c r="G43" s="183"/>
      <c r="H43" s="175"/>
    </row>
    <row r="44" spans="1:8" s="173" customFormat="1" ht="15" customHeight="1">
      <c r="A44" s="70" t="s">
        <v>91</v>
      </c>
      <c r="B44" s="98" t="s">
        <v>3</v>
      </c>
      <c r="C44" s="72">
        <v>1</v>
      </c>
      <c r="D44" s="39">
        <v>0.95</v>
      </c>
      <c r="E44" s="39">
        <f>C44*D44</f>
        <v>0.95</v>
      </c>
      <c r="F44" s="120" t="s">
        <v>43</v>
      </c>
      <c r="G44" s="183"/>
      <c r="H44" s="175"/>
    </row>
    <row r="45" spans="1:8" s="173" customFormat="1" ht="15" customHeight="1">
      <c r="A45" s="70" t="s">
        <v>92</v>
      </c>
      <c r="B45" s="98" t="s">
        <v>3</v>
      </c>
      <c r="C45" s="72">
        <v>1</v>
      </c>
      <c r="D45" s="39">
        <v>6.2</v>
      </c>
      <c r="E45" s="39">
        <f>C45*D45</f>
        <v>6.2</v>
      </c>
      <c r="F45" s="120" t="s">
        <v>43</v>
      </c>
      <c r="G45" s="183"/>
      <c r="H45" s="175"/>
    </row>
    <row r="46" spans="1:8" s="173" customFormat="1" ht="12" customHeight="1">
      <c r="A46" s="108"/>
      <c r="B46" s="109"/>
      <c r="C46" s="107"/>
      <c r="D46" s="39"/>
      <c r="E46" s="36"/>
      <c r="F46" s="118"/>
      <c r="G46" s="183"/>
      <c r="H46" s="174"/>
    </row>
    <row r="47" spans="1:8" s="77" customFormat="1" ht="12.75" customHeight="1">
      <c r="A47" s="122" t="s">
        <v>34</v>
      </c>
      <c r="B47" s="123"/>
      <c r="C47" s="107"/>
      <c r="D47" s="124"/>
      <c r="E47" s="125">
        <v>30</v>
      </c>
      <c r="F47" s="120" t="s">
        <v>43</v>
      </c>
      <c r="G47" s="184"/>
      <c r="H47" s="171"/>
    </row>
    <row r="48" spans="1:8" s="77" customFormat="1" ht="12.75" customHeight="1">
      <c r="A48" s="122"/>
      <c r="B48" s="123"/>
      <c r="C48" s="107"/>
      <c r="D48" s="124"/>
      <c r="E48" s="125"/>
      <c r="F48" s="120"/>
      <c r="G48" s="184"/>
      <c r="H48" s="171"/>
    </row>
    <row r="49" spans="1:8" s="84" customFormat="1" ht="27" customHeight="1">
      <c r="A49" s="53" t="s">
        <v>56</v>
      </c>
      <c r="B49" s="33"/>
      <c r="C49" s="40"/>
      <c r="D49" s="22"/>
      <c r="E49" s="80">
        <f>SUM(E16:E48)-E37-E38</f>
        <v>1413.4699999999991</v>
      </c>
      <c r="F49" s="81"/>
      <c r="G49" s="82"/>
      <c r="H49" s="83"/>
    </row>
    <row r="50" spans="1:8" s="87" customFormat="1" ht="36" customHeight="1">
      <c r="A50" s="53" t="s">
        <v>57</v>
      </c>
      <c r="B50" s="35"/>
      <c r="C50" s="47"/>
      <c r="D50" s="22"/>
      <c r="E50" s="85">
        <f>E37+E38</f>
        <v>748.285</v>
      </c>
      <c r="F50" s="86"/>
      <c r="G50" s="82"/>
      <c r="H50" s="83"/>
    </row>
    <row r="51" spans="1:8" s="87" customFormat="1" ht="15.75">
      <c r="A51" s="8"/>
      <c r="B51" s="34"/>
      <c r="C51" s="48"/>
      <c r="D51" s="38"/>
      <c r="E51" s="88"/>
      <c r="F51" s="88"/>
      <c r="G51" s="89"/>
      <c r="H51" s="83"/>
    </row>
    <row r="52" spans="1:7" s="4" customFormat="1" ht="24" customHeight="1">
      <c r="A52" s="195" t="s">
        <v>19</v>
      </c>
      <c r="B52" s="195"/>
      <c r="C52" s="195"/>
      <c r="D52" s="23"/>
      <c r="F52" s="195" t="s">
        <v>81</v>
      </c>
      <c r="G52" s="195"/>
    </row>
    <row r="53" spans="1:7" s="4" customFormat="1" ht="24" customHeight="1" thickBot="1">
      <c r="A53" s="66" t="s">
        <v>48</v>
      </c>
      <c r="B53" s="57"/>
      <c r="C53" s="57"/>
      <c r="D53" s="23"/>
      <c r="F53" s="54"/>
      <c r="G53" s="3"/>
    </row>
    <row r="54" spans="1:7" s="4" customFormat="1" ht="24" customHeight="1" thickBot="1">
      <c r="A54" s="59"/>
      <c r="B54" s="224" t="s">
        <v>47</v>
      </c>
      <c r="C54" s="225"/>
      <c r="D54" s="225"/>
      <c r="E54" s="225"/>
      <c r="F54" s="225"/>
      <c r="G54" s="225"/>
    </row>
    <row r="56" spans="1:7" s="60" customFormat="1" ht="15.75">
      <c r="A56" s="58" t="s">
        <v>43</v>
      </c>
      <c r="B56" s="223" t="s">
        <v>66</v>
      </c>
      <c r="C56" s="223"/>
      <c r="D56" s="223"/>
      <c r="E56" s="223"/>
      <c r="F56" s="223"/>
      <c r="G56" s="223"/>
    </row>
    <row r="57" spans="1:7" s="60" customFormat="1" ht="15.75">
      <c r="A57" s="58" t="s">
        <v>44</v>
      </c>
      <c r="B57" s="223" t="s">
        <v>46</v>
      </c>
      <c r="C57" s="223"/>
      <c r="D57" s="223"/>
      <c r="E57" s="223"/>
      <c r="F57" s="223"/>
      <c r="G57" s="223"/>
    </row>
    <row r="58" spans="1:7" s="60" customFormat="1" ht="15.75">
      <c r="A58" s="58" t="s">
        <v>45</v>
      </c>
      <c r="B58" s="223" t="s">
        <v>49</v>
      </c>
      <c r="C58" s="223"/>
      <c r="D58" s="223"/>
      <c r="E58" s="223"/>
      <c r="F58" s="223"/>
      <c r="G58" s="223"/>
    </row>
    <row r="59" spans="1:7" ht="13.5" thickBot="1">
      <c r="A59" s="7"/>
      <c r="B59" s="20"/>
      <c r="G59" s="7"/>
    </row>
    <row r="60" spans="1:7" ht="18.75">
      <c r="A60" s="229" t="s">
        <v>39</v>
      </c>
      <c r="B60" s="230"/>
      <c r="C60" s="230"/>
      <c r="D60" s="230"/>
      <c r="E60" s="230"/>
      <c r="F60" s="230"/>
      <c r="G60" s="231"/>
    </row>
    <row r="61" spans="1:7" ht="18.75">
      <c r="A61" s="232" t="s">
        <v>51</v>
      </c>
      <c r="B61" s="233"/>
      <c r="C61" s="233"/>
      <c r="D61" s="233"/>
      <c r="E61" s="233"/>
      <c r="F61" s="233"/>
      <c r="G61" s="234"/>
    </row>
    <row r="62" spans="1:7" s="77" customFormat="1" ht="103.5" customHeight="1">
      <c r="A62" s="226" t="s">
        <v>63</v>
      </c>
      <c r="B62" s="227"/>
      <c r="C62" s="227"/>
      <c r="D62" s="227"/>
      <c r="E62" s="227"/>
      <c r="F62" s="227"/>
      <c r="G62" s="228"/>
    </row>
    <row r="63" spans="1:7" s="77" customFormat="1" ht="27" customHeight="1">
      <c r="A63" s="199" t="s">
        <v>64</v>
      </c>
      <c r="B63" s="200"/>
      <c r="C63" s="200"/>
      <c r="D63" s="200"/>
      <c r="E63" s="200"/>
      <c r="F63" s="200"/>
      <c r="G63" s="201"/>
    </row>
    <row r="64" spans="1:7" s="77" customFormat="1" ht="105" customHeight="1" thickBot="1">
      <c r="A64" s="202" t="s">
        <v>65</v>
      </c>
      <c r="B64" s="203"/>
      <c r="C64" s="203"/>
      <c r="D64" s="203"/>
      <c r="E64" s="203"/>
      <c r="F64" s="203"/>
      <c r="G64" s="204"/>
    </row>
    <row r="65" spans="1:7" s="60" customFormat="1" ht="15">
      <c r="A65" s="196"/>
      <c r="B65" s="196"/>
      <c r="C65" s="196"/>
      <c r="D65" s="196"/>
      <c r="E65" s="196"/>
      <c r="F65" s="196"/>
      <c r="G65" s="196"/>
    </row>
    <row r="66" spans="2:6" s="60" customFormat="1" ht="16.5" thickBot="1">
      <c r="B66" s="61"/>
      <c r="C66" s="62"/>
      <c r="D66" s="63"/>
      <c r="E66" s="64"/>
      <c r="F66" s="64"/>
    </row>
    <row r="67" spans="1:7" ht="15.75" thickBot="1">
      <c r="A67" s="61" t="s">
        <v>53</v>
      </c>
      <c r="B67" s="207" t="s">
        <v>37</v>
      </c>
      <c r="C67" s="208"/>
      <c r="D67" s="208"/>
      <c r="E67" s="209"/>
      <c r="F67" s="210"/>
      <c r="G67" s="211"/>
    </row>
    <row r="68" spans="1:7" ht="13.5" thickBot="1">
      <c r="A68" s="7"/>
      <c r="B68" s="197" t="s">
        <v>38</v>
      </c>
      <c r="C68" s="198"/>
      <c r="D68" s="197"/>
      <c r="E68" s="212"/>
      <c r="F68" s="213"/>
      <c r="G68" s="214"/>
    </row>
    <row r="69" spans="1:7" ht="12.75">
      <c r="A69" s="7"/>
      <c r="C69" s="55"/>
      <c r="D69" s="205" t="s">
        <v>21</v>
      </c>
      <c r="E69" s="205"/>
      <c r="F69" s="206" t="s">
        <v>22</v>
      </c>
      <c r="G69" s="206"/>
    </row>
    <row r="70" spans="1:2" ht="12.75">
      <c r="A70"/>
      <c r="B70" s="24"/>
    </row>
    <row r="71" spans="1:7" ht="18" customHeight="1">
      <c r="A71" s="4"/>
      <c r="C71" s="74"/>
      <c r="D71" s="74"/>
      <c r="E71" s="74"/>
      <c r="G71" s="4"/>
    </row>
    <row r="72" spans="1:2" ht="12.75">
      <c r="A72"/>
      <c r="B72" s="24"/>
    </row>
    <row r="73" spans="1:2" ht="12.75">
      <c r="A73"/>
      <c r="B73" s="24"/>
    </row>
    <row r="74" spans="1:2" ht="12.75">
      <c r="A74"/>
      <c r="B74" s="24"/>
    </row>
    <row r="75" spans="1:2" ht="12.75">
      <c r="A75"/>
      <c r="B75" s="24"/>
    </row>
    <row r="76" spans="1:2" ht="12.75">
      <c r="A76"/>
      <c r="B76" s="24"/>
    </row>
    <row r="77" spans="1:2" ht="12.75">
      <c r="A77"/>
      <c r="B77" s="24"/>
    </row>
    <row r="78" spans="1:2" ht="12.75">
      <c r="A78"/>
      <c r="B78" s="24"/>
    </row>
    <row r="79" spans="1:2" ht="12.75">
      <c r="A79"/>
      <c r="B79" s="24"/>
    </row>
    <row r="80" spans="1:2" ht="12.75">
      <c r="A80"/>
      <c r="B80" s="24"/>
    </row>
    <row r="81" spans="1:2" ht="12.75">
      <c r="A81"/>
      <c r="B81" s="24"/>
    </row>
    <row r="82" spans="1:2" ht="12.75">
      <c r="A82"/>
      <c r="B82" s="24"/>
    </row>
    <row r="83" spans="1:2" ht="12.75">
      <c r="A83"/>
      <c r="B83" s="24"/>
    </row>
    <row r="84" spans="1:2" ht="12.75">
      <c r="A84"/>
      <c r="B84" s="24"/>
    </row>
    <row r="85" spans="1:2" ht="12.75">
      <c r="A85"/>
      <c r="B85" s="24"/>
    </row>
    <row r="86" spans="1:2" ht="12.75">
      <c r="A86"/>
      <c r="B86" s="24"/>
    </row>
    <row r="87" spans="1:2" ht="12.75">
      <c r="A87"/>
      <c r="B87" s="24"/>
    </row>
    <row r="88" spans="1:2" ht="12.75">
      <c r="A88"/>
      <c r="B88" s="24"/>
    </row>
    <row r="89" spans="1:2" ht="12.75">
      <c r="A89"/>
      <c r="B89" s="24"/>
    </row>
    <row r="90" spans="1:2" ht="12.75">
      <c r="A90"/>
      <c r="B90" s="24"/>
    </row>
    <row r="91" spans="1:2" ht="12.75">
      <c r="A91"/>
      <c r="B91" s="24"/>
    </row>
    <row r="92" spans="1:2" ht="12.75">
      <c r="A92"/>
      <c r="B92" s="24"/>
    </row>
    <row r="93" spans="1:2" ht="12.75">
      <c r="A93"/>
      <c r="B93" s="24"/>
    </row>
    <row r="94" spans="1:2" ht="12.75">
      <c r="A94"/>
      <c r="B94" s="24"/>
    </row>
    <row r="95" spans="1:2" ht="12.75">
      <c r="A95"/>
      <c r="B95" s="24"/>
    </row>
    <row r="96" spans="1:2" ht="12.75">
      <c r="A96"/>
      <c r="B96" s="24"/>
    </row>
    <row r="97" spans="1:2" ht="12.75">
      <c r="A97"/>
      <c r="B97" s="24"/>
    </row>
    <row r="98" spans="1:2" ht="12.75">
      <c r="A98"/>
      <c r="B98" s="24"/>
    </row>
    <row r="99" spans="1:2" ht="12.75">
      <c r="A99"/>
      <c r="B99" s="24"/>
    </row>
    <row r="100" spans="1:2" ht="12.75">
      <c r="A100"/>
      <c r="B100" s="24"/>
    </row>
    <row r="101" spans="1:2" ht="12.75">
      <c r="A101"/>
      <c r="B101" s="24"/>
    </row>
    <row r="102" spans="1:2" ht="12.75">
      <c r="A102"/>
      <c r="B102" s="24"/>
    </row>
    <row r="103" spans="1:2" ht="12.75">
      <c r="A103"/>
      <c r="B103" s="24"/>
    </row>
    <row r="104" spans="1:2" ht="12.75">
      <c r="A104"/>
      <c r="B104" s="24"/>
    </row>
    <row r="105" spans="1:2" ht="12.75">
      <c r="A105"/>
      <c r="B105" s="24"/>
    </row>
    <row r="106" spans="1:2" ht="12.75">
      <c r="A106"/>
      <c r="B106" s="24"/>
    </row>
    <row r="107" spans="1:2" ht="12.75">
      <c r="A107"/>
      <c r="B107" s="24"/>
    </row>
    <row r="108" spans="1:2" ht="12.75">
      <c r="A108"/>
      <c r="B108" s="24"/>
    </row>
    <row r="109" spans="1:2" ht="12.75">
      <c r="A109"/>
      <c r="B109" s="24"/>
    </row>
    <row r="110" spans="1:2" ht="12.75">
      <c r="A110"/>
      <c r="B110" s="24"/>
    </row>
    <row r="111" spans="1:2" ht="12.75">
      <c r="A111"/>
      <c r="B111" s="24"/>
    </row>
    <row r="112" spans="1:2" ht="12.75">
      <c r="A112"/>
      <c r="B112" s="24"/>
    </row>
    <row r="113" spans="1:2" ht="12.75">
      <c r="A113"/>
      <c r="B113" s="24"/>
    </row>
    <row r="114" spans="1:2" ht="12.75">
      <c r="A114"/>
      <c r="B114" s="24"/>
    </row>
    <row r="115" spans="1:2" ht="12.75">
      <c r="A115"/>
      <c r="B115" s="24"/>
    </row>
    <row r="116" spans="1:2" ht="12.75">
      <c r="A116"/>
      <c r="B116" s="24"/>
    </row>
    <row r="117" spans="1:2" ht="12.75">
      <c r="A117"/>
      <c r="B117" s="24"/>
    </row>
    <row r="118" spans="1:2" ht="12.75">
      <c r="A118"/>
      <c r="B118" s="24"/>
    </row>
    <row r="119" spans="1:2" ht="12.75">
      <c r="A119"/>
      <c r="B119" s="24"/>
    </row>
    <row r="120" spans="1:2" ht="12.75">
      <c r="A120"/>
      <c r="B120" s="24"/>
    </row>
    <row r="121" spans="1:2" ht="12.75">
      <c r="A121"/>
      <c r="B121" s="24"/>
    </row>
    <row r="122" spans="1:2" ht="12.75">
      <c r="A122"/>
      <c r="B122" s="24"/>
    </row>
    <row r="123" spans="1:2" ht="12.75">
      <c r="A123"/>
      <c r="B123" s="24"/>
    </row>
    <row r="124" spans="1:2" ht="12.75">
      <c r="A124"/>
      <c r="B124" s="24"/>
    </row>
    <row r="125" spans="1:2" ht="12.75">
      <c r="A125"/>
      <c r="B125" s="24"/>
    </row>
    <row r="126" spans="1:2" ht="12.75">
      <c r="A126"/>
      <c r="B126" s="24"/>
    </row>
    <row r="127" spans="1:2" ht="12.75">
      <c r="A127"/>
      <c r="B127" s="24"/>
    </row>
    <row r="128" spans="1:2" ht="12.75">
      <c r="A128"/>
      <c r="B128" s="24"/>
    </row>
    <row r="129" spans="1:2" ht="12.75">
      <c r="A129"/>
      <c r="B129" s="24"/>
    </row>
    <row r="130" spans="1:2" ht="12.75">
      <c r="A130"/>
      <c r="B130" s="24"/>
    </row>
    <row r="131" spans="1:2" ht="12.75">
      <c r="A131"/>
      <c r="B131" s="24"/>
    </row>
    <row r="132" spans="1:2" ht="12.75">
      <c r="A132"/>
      <c r="B132" s="24"/>
    </row>
    <row r="133" spans="1:2" ht="12.75">
      <c r="A133"/>
      <c r="B133" s="24"/>
    </row>
    <row r="134" spans="1:2" ht="12.75">
      <c r="A134"/>
      <c r="B134" s="24"/>
    </row>
    <row r="135" spans="1:2" ht="12.75">
      <c r="A135"/>
      <c r="B135" s="24"/>
    </row>
    <row r="136" spans="1:2" ht="12.75">
      <c r="A136"/>
      <c r="B136" s="24"/>
    </row>
    <row r="137" spans="1:2" ht="12.75">
      <c r="A137"/>
      <c r="B137" s="24"/>
    </row>
    <row r="138" spans="1:2" ht="12.75">
      <c r="A138"/>
      <c r="B138" s="24"/>
    </row>
    <row r="139" spans="1:2" ht="12.75">
      <c r="A139"/>
      <c r="B139" s="24"/>
    </row>
    <row r="140" spans="1:2" ht="12.75">
      <c r="A140"/>
      <c r="B140" s="24"/>
    </row>
    <row r="141" spans="1:2" ht="12.75">
      <c r="A141"/>
      <c r="B141" s="24"/>
    </row>
    <row r="142" spans="1:2" ht="12.75">
      <c r="A142"/>
      <c r="B142" s="24"/>
    </row>
    <row r="143" spans="1:2" ht="12.75">
      <c r="A143"/>
      <c r="B143" s="24"/>
    </row>
    <row r="144" spans="1:2" ht="12.75">
      <c r="A144"/>
      <c r="B144" s="24"/>
    </row>
    <row r="145" spans="1:2" ht="12.75">
      <c r="A145"/>
      <c r="B145" s="24"/>
    </row>
    <row r="146" spans="1:2" ht="12.75">
      <c r="A146"/>
      <c r="B146" s="24"/>
    </row>
    <row r="147" spans="1:2" ht="12.75">
      <c r="A147"/>
      <c r="B147" s="24"/>
    </row>
    <row r="148" spans="1:2" ht="12.75">
      <c r="A148"/>
      <c r="B148" s="24"/>
    </row>
    <row r="149" spans="1:2" ht="12.75">
      <c r="A149"/>
      <c r="B149" s="24"/>
    </row>
    <row r="150" spans="1:2" ht="12.75">
      <c r="A150"/>
      <c r="B150" s="24"/>
    </row>
    <row r="151" spans="1:2" ht="12.75">
      <c r="A151"/>
      <c r="B151" s="24"/>
    </row>
    <row r="152" spans="1:2" ht="12.75">
      <c r="A152"/>
      <c r="B152" s="24"/>
    </row>
    <row r="153" spans="1:2" ht="12.75">
      <c r="A153"/>
      <c r="B153" s="24"/>
    </row>
    <row r="154" spans="1:2" ht="12.75">
      <c r="A154"/>
      <c r="B154" s="24"/>
    </row>
    <row r="155" spans="1:2" ht="12.75">
      <c r="A155"/>
      <c r="B155" s="24"/>
    </row>
    <row r="156" spans="1:2" ht="12.75">
      <c r="A156"/>
      <c r="B156" s="24"/>
    </row>
    <row r="157" spans="1:2" ht="12.75">
      <c r="A157"/>
      <c r="B157" s="24"/>
    </row>
    <row r="158" spans="1:2" ht="12.75">
      <c r="A158"/>
      <c r="B158" s="24"/>
    </row>
    <row r="159" spans="1:2" ht="12.75">
      <c r="A159"/>
      <c r="B159" s="24"/>
    </row>
    <row r="160" spans="1:2" ht="12.75">
      <c r="A160"/>
      <c r="B160" s="24"/>
    </row>
    <row r="161" spans="1:2" ht="12.75">
      <c r="A161"/>
      <c r="B161" s="24"/>
    </row>
    <row r="162" spans="1:2" ht="12.75">
      <c r="A162"/>
      <c r="B162" s="24"/>
    </row>
    <row r="163" spans="1:2" ht="12.75">
      <c r="A163"/>
      <c r="B163" s="24"/>
    </row>
    <row r="164" spans="1:2" ht="12.75">
      <c r="A164"/>
      <c r="B164" s="24"/>
    </row>
    <row r="165" spans="1:2" ht="12.75">
      <c r="A165"/>
      <c r="B165" s="24"/>
    </row>
    <row r="166" spans="1:2" ht="12.75">
      <c r="A166"/>
      <c r="B166" s="24"/>
    </row>
    <row r="167" spans="1:2" ht="12.75">
      <c r="A167"/>
      <c r="B167" s="24"/>
    </row>
    <row r="168" spans="1:2" ht="12.75">
      <c r="A168"/>
      <c r="B168" s="24"/>
    </row>
    <row r="169" spans="1:2" ht="12.75">
      <c r="A169"/>
      <c r="B169" s="24"/>
    </row>
    <row r="170" spans="1:2" ht="12.75">
      <c r="A170"/>
      <c r="B170" s="24"/>
    </row>
    <row r="171" spans="1:2" ht="12.75">
      <c r="A171"/>
      <c r="B171" s="24"/>
    </row>
    <row r="172" spans="1:2" ht="12.75">
      <c r="A172"/>
      <c r="B172" s="24"/>
    </row>
    <row r="173" spans="1:2" ht="12.75">
      <c r="A173"/>
      <c r="B173" s="24"/>
    </row>
    <row r="174" spans="1:2" ht="12.75">
      <c r="A174"/>
      <c r="B174" s="24"/>
    </row>
    <row r="175" spans="1:2" ht="12.75">
      <c r="A175"/>
      <c r="B175" s="24"/>
    </row>
    <row r="176" spans="1:2" ht="12.75">
      <c r="A176"/>
      <c r="B176" s="24"/>
    </row>
    <row r="177" spans="1:2" ht="12.75">
      <c r="A177"/>
      <c r="B177" s="24"/>
    </row>
    <row r="178" spans="1:2" ht="12.75">
      <c r="A178"/>
      <c r="B178" s="24"/>
    </row>
    <row r="179" spans="1:2" ht="12.75">
      <c r="A179"/>
      <c r="B179" s="24"/>
    </row>
    <row r="180" spans="1:2" ht="12.75">
      <c r="A180"/>
      <c r="B180" s="24"/>
    </row>
    <row r="181" spans="1:2" ht="12.75">
      <c r="A181"/>
      <c r="B181" s="24"/>
    </row>
    <row r="182" spans="1:2" ht="12.75">
      <c r="A182"/>
      <c r="B182" s="24"/>
    </row>
    <row r="183" spans="1:2" ht="12.75">
      <c r="A183"/>
      <c r="B183" s="24"/>
    </row>
    <row r="184" spans="1:2" ht="12.75">
      <c r="A184"/>
      <c r="B184" s="24"/>
    </row>
    <row r="185" spans="1:2" ht="12.75">
      <c r="A185"/>
      <c r="B185" s="24"/>
    </row>
    <row r="186" spans="1:2" ht="12.75">
      <c r="A186"/>
      <c r="B186" s="24"/>
    </row>
    <row r="187" spans="1:2" ht="12.75">
      <c r="A187"/>
      <c r="B187" s="24"/>
    </row>
    <row r="188" spans="1:2" ht="12.75">
      <c r="A188"/>
      <c r="B188" s="24"/>
    </row>
    <row r="189" spans="1:2" ht="12.75">
      <c r="A189"/>
      <c r="B189" s="24"/>
    </row>
    <row r="190" spans="1:2" ht="12.75">
      <c r="A190"/>
      <c r="B190" s="24"/>
    </row>
  </sheetData>
  <sheetProtection/>
  <autoFilter ref="A13:G50"/>
  <mergeCells count="27">
    <mergeCell ref="B58:G58"/>
    <mergeCell ref="B54:G54"/>
    <mergeCell ref="A62:G62"/>
    <mergeCell ref="B57:G57"/>
    <mergeCell ref="B56:G56"/>
    <mergeCell ref="A60:G60"/>
    <mergeCell ref="A61:G61"/>
    <mergeCell ref="F52:G52"/>
    <mergeCell ref="A2:G2"/>
    <mergeCell ref="A4:G4"/>
    <mergeCell ref="A5:G5"/>
    <mergeCell ref="A10:G10"/>
    <mergeCell ref="B6:E6"/>
    <mergeCell ref="A8:G8"/>
    <mergeCell ref="B27:D27"/>
    <mergeCell ref="A52:C52"/>
    <mergeCell ref="B39:D39"/>
    <mergeCell ref="D69:E69"/>
    <mergeCell ref="F69:G69"/>
    <mergeCell ref="B67:E67"/>
    <mergeCell ref="F67:G67"/>
    <mergeCell ref="D68:E68"/>
    <mergeCell ref="F68:G68"/>
    <mergeCell ref="A65:G65"/>
    <mergeCell ref="B68:C68"/>
    <mergeCell ref="A63:G63"/>
    <mergeCell ref="A64:G6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4">
      <selection activeCell="E48" sqref="E48"/>
    </sheetView>
  </sheetViews>
  <sheetFormatPr defaultColWidth="9.00390625" defaultRowHeight="12.75"/>
  <cols>
    <col min="1" max="1" width="37.875" style="131" customWidth="1"/>
    <col min="2" max="2" width="9.125" style="127" customWidth="1"/>
    <col min="3" max="3" width="8.125" style="129" customWidth="1"/>
    <col min="4" max="4" width="11.125" style="130" customWidth="1"/>
    <col min="5" max="5" width="10.00390625" style="159" customWidth="1"/>
    <col min="6" max="6" width="18.625" style="160" customWidth="1"/>
    <col min="7" max="7" width="10.25390625" style="126" customWidth="1"/>
    <col min="8" max="13" width="9.125" style="126" customWidth="1"/>
    <col min="14" max="14" width="10.00390625" style="126" bestFit="1" customWidth="1"/>
    <col min="15" max="16384" width="9.125" style="126" customWidth="1"/>
  </cols>
  <sheetData>
    <row r="1" spans="1:7" ht="12.75">
      <c r="A1" s="238" t="s">
        <v>67</v>
      </c>
      <c r="B1" s="238"/>
      <c r="C1" s="238"/>
      <c r="D1" s="238"/>
      <c r="E1" s="238"/>
      <c r="F1" s="238"/>
      <c r="G1" s="134"/>
    </row>
    <row r="2" spans="1:8" ht="12.75">
      <c r="A2" s="238" t="s">
        <v>68</v>
      </c>
      <c r="B2" s="238"/>
      <c r="C2" s="238"/>
      <c r="D2" s="238"/>
      <c r="E2" s="238"/>
      <c r="F2" s="238"/>
      <c r="G2" s="134"/>
      <c r="H2" s="68">
        <v>7035.4</v>
      </c>
    </row>
    <row r="3" spans="1:7" ht="12.75">
      <c r="A3" s="238" t="s">
        <v>69</v>
      </c>
      <c r="B3" s="238"/>
      <c r="C3" s="238"/>
      <c r="D3" s="238"/>
      <c r="E3" s="238"/>
      <c r="F3" s="238"/>
      <c r="G3" s="134"/>
    </row>
    <row r="4" spans="1:7" ht="12.75">
      <c r="A4" s="238" t="s">
        <v>70</v>
      </c>
      <c r="B4" s="238"/>
      <c r="C4" s="238"/>
      <c r="D4" s="238"/>
      <c r="E4" s="238"/>
      <c r="F4" s="238"/>
      <c r="G4" s="134"/>
    </row>
    <row r="5" spans="1:7" ht="12.75">
      <c r="A5" s="135"/>
      <c r="B5" s="135"/>
      <c r="C5" s="135"/>
      <c r="D5" s="135"/>
      <c r="E5" s="135"/>
      <c r="F5" s="134"/>
      <c r="G5" s="135"/>
    </row>
    <row r="6" spans="1:7" ht="15.75">
      <c r="A6" s="239" t="s">
        <v>71</v>
      </c>
      <c r="B6" s="239"/>
      <c r="C6" s="239"/>
      <c r="D6" s="239"/>
      <c r="E6" s="239"/>
      <c r="F6" s="239"/>
      <c r="G6" s="136"/>
    </row>
    <row r="7" spans="1:7" ht="15.75" customHeight="1">
      <c r="A7" s="239" t="s">
        <v>93</v>
      </c>
      <c r="B7" s="239"/>
      <c r="C7" s="239"/>
      <c r="D7" s="239"/>
      <c r="E7" s="239"/>
      <c r="F7" s="239"/>
      <c r="G7" s="136"/>
    </row>
    <row r="8" spans="1:7" ht="15.75">
      <c r="A8" s="96" t="s">
        <v>42</v>
      </c>
      <c r="B8" s="239" t="s">
        <v>72</v>
      </c>
      <c r="C8" s="239"/>
      <c r="D8" s="239"/>
      <c r="E8" s="239"/>
      <c r="F8" s="95"/>
      <c r="G8" s="136"/>
    </row>
    <row r="9" spans="1:7" ht="16.5" customHeight="1">
      <c r="A9" s="239" t="s">
        <v>80</v>
      </c>
      <c r="B9" s="239"/>
      <c r="C9" s="239"/>
      <c r="D9" s="239"/>
      <c r="E9" s="239"/>
      <c r="F9" s="239"/>
      <c r="G9" s="136"/>
    </row>
    <row r="10" spans="1:7" s="100" customFormat="1" ht="72.75" customHeight="1">
      <c r="A10" s="97" t="s">
        <v>1</v>
      </c>
      <c r="B10" s="98" t="s">
        <v>26</v>
      </c>
      <c r="C10" s="72" t="s">
        <v>27</v>
      </c>
      <c r="D10" s="39" t="s">
        <v>20</v>
      </c>
      <c r="E10" s="97" t="s">
        <v>54</v>
      </c>
      <c r="F10" s="132" t="s">
        <v>73</v>
      </c>
      <c r="G10" s="99"/>
    </row>
    <row r="11" spans="1:7" s="105" customFormat="1" ht="14.25" customHeight="1">
      <c r="A11" s="101">
        <v>1</v>
      </c>
      <c r="B11" s="102">
        <v>2</v>
      </c>
      <c r="C11" s="103">
        <v>3</v>
      </c>
      <c r="D11" s="103">
        <v>4</v>
      </c>
      <c r="E11" s="103">
        <v>5</v>
      </c>
      <c r="F11" s="103">
        <v>6</v>
      </c>
      <c r="G11" s="104"/>
    </row>
    <row r="12" spans="1:7" ht="15" customHeight="1">
      <c r="A12" s="168" t="s">
        <v>9</v>
      </c>
      <c r="B12" s="106"/>
      <c r="C12" s="107"/>
      <c r="D12" s="39"/>
      <c r="E12" s="169"/>
      <c r="F12" s="137"/>
      <c r="G12" s="138"/>
    </row>
    <row r="13" spans="1:7" ht="12.75" customHeight="1">
      <c r="A13" s="108" t="s">
        <v>12</v>
      </c>
      <c r="B13" s="106"/>
      <c r="C13" s="107"/>
      <c r="D13" s="39"/>
      <c r="E13" s="169"/>
      <c r="F13" s="137"/>
      <c r="G13" s="138"/>
    </row>
    <row r="14" spans="1:7" s="140" customFormat="1" ht="51" customHeight="1">
      <c r="A14" s="70" t="s">
        <v>25</v>
      </c>
      <c r="B14" s="71" t="s">
        <v>7</v>
      </c>
      <c r="C14" s="72">
        <v>3</v>
      </c>
      <c r="D14" s="39">
        <v>60</v>
      </c>
      <c r="E14" s="39">
        <f>C14*D14</f>
        <v>180</v>
      </c>
      <c r="F14" s="110" t="s">
        <v>100</v>
      </c>
      <c r="G14" s="139"/>
    </row>
    <row r="15" spans="1:7" s="142" customFormat="1" ht="12.75" customHeight="1" hidden="1">
      <c r="A15" s="70" t="s">
        <v>28</v>
      </c>
      <c r="B15" s="71" t="s">
        <v>5</v>
      </c>
      <c r="C15" s="72">
        <f>1+0.7+0.3</f>
        <v>2</v>
      </c>
      <c r="D15" s="39"/>
      <c r="E15" s="39">
        <f aca="true" t="shared" si="0" ref="E15:E42">C15*D15</f>
        <v>0</v>
      </c>
      <c r="F15" s="110" t="s">
        <v>100</v>
      </c>
      <c r="G15" s="141"/>
    </row>
    <row r="16" spans="1:7" s="142" customFormat="1" ht="12.75" customHeight="1" hidden="1">
      <c r="A16" s="70" t="s">
        <v>61</v>
      </c>
      <c r="B16" s="71" t="s">
        <v>4</v>
      </c>
      <c r="C16" s="72">
        <f>5.4*3+2.7+8.4+16.2</f>
        <v>43.5</v>
      </c>
      <c r="D16" s="39">
        <v>0.5</v>
      </c>
      <c r="E16" s="39">
        <f t="shared" si="0"/>
        <v>21.75</v>
      </c>
      <c r="F16" s="110" t="s">
        <v>100</v>
      </c>
      <c r="G16" s="141"/>
    </row>
    <row r="17" spans="1:7" s="142" customFormat="1" ht="12.75" customHeight="1">
      <c r="A17" s="70" t="s">
        <v>104</v>
      </c>
      <c r="B17" s="71" t="s">
        <v>7</v>
      </c>
      <c r="C17" s="72">
        <v>2</v>
      </c>
      <c r="D17" s="39">
        <f>E17/C17</f>
        <v>21.75</v>
      </c>
      <c r="E17" s="39">
        <v>43.5</v>
      </c>
      <c r="F17" s="110" t="s">
        <v>100</v>
      </c>
      <c r="G17" s="141"/>
    </row>
    <row r="18" spans="1:7" s="144" customFormat="1" ht="12.75" customHeight="1">
      <c r="A18" s="70" t="s">
        <v>6</v>
      </c>
      <c r="B18" s="71" t="s">
        <v>8</v>
      </c>
      <c r="C18" s="72">
        <f>15+13+15</f>
        <v>43</v>
      </c>
      <c r="D18" s="39">
        <v>0.35</v>
      </c>
      <c r="E18" s="39">
        <f t="shared" si="0"/>
        <v>15.049999999999999</v>
      </c>
      <c r="F18" s="110" t="s">
        <v>100</v>
      </c>
      <c r="G18" s="143"/>
    </row>
    <row r="19" spans="1:7" s="144" customFormat="1" ht="12.75" customHeight="1" hidden="1">
      <c r="A19" s="108" t="s">
        <v>10</v>
      </c>
      <c r="B19" s="109"/>
      <c r="C19" s="46"/>
      <c r="D19" s="39"/>
      <c r="E19" s="39"/>
      <c r="F19" s="119"/>
      <c r="G19" s="145"/>
    </row>
    <row r="20" spans="1:7" s="144" customFormat="1" ht="12.75" customHeight="1" hidden="1">
      <c r="A20" s="70" t="s">
        <v>83</v>
      </c>
      <c r="B20" s="71" t="s">
        <v>3</v>
      </c>
      <c r="C20" s="72">
        <v>10</v>
      </c>
      <c r="D20" s="39">
        <v>8</v>
      </c>
      <c r="E20" s="39">
        <f>C20*D20</f>
        <v>80</v>
      </c>
      <c r="F20" s="119"/>
      <c r="G20" s="143"/>
    </row>
    <row r="21" spans="1:7" s="144" customFormat="1" ht="12.75" customHeight="1" hidden="1">
      <c r="A21" s="70" t="s">
        <v>29</v>
      </c>
      <c r="B21" s="71" t="s">
        <v>3</v>
      </c>
      <c r="C21" s="72">
        <v>10</v>
      </c>
      <c r="D21" s="39">
        <v>9</v>
      </c>
      <c r="E21" s="39">
        <f t="shared" si="0"/>
        <v>90</v>
      </c>
      <c r="F21" s="119"/>
      <c r="G21" s="146"/>
    </row>
    <row r="22" spans="1:7" s="144" customFormat="1" ht="12.75" customHeight="1" hidden="1">
      <c r="A22" s="70" t="s">
        <v>0</v>
      </c>
      <c r="B22" s="71" t="s">
        <v>4</v>
      </c>
      <c r="C22" s="72">
        <v>530</v>
      </c>
      <c r="D22" s="39">
        <v>0.3</v>
      </c>
      <c r="E22" s="39">
        <f t="shared" si="0"/>
        <v>159</v>
      </c>
      <c r="F22" s="110"/>
      <c r="G22" s="147"/>
    </row>
    <row r="23" spans="1:7" ht="12.75" customHeight="1" hidden="1">
      <c r="A23" s="108" t="s">
        <v>11</v>
      </c>
      <c r="B23" s="106"/>
      <c r="C23" s="46"/>
      <c r="D23" s="39"/>
      <c r="E23" s="39"/>
      <c r="F23" s="133"/>
      <c r="G23" s="138"/>
    </row>
    <row r="24" spans="1:7" s="144" customFormat="1" ht="12.75" customHeight="1" hidden="1">
      <c r="A24" s="70" t="s">
        <v>82</v>
      </c>
      <c r="B24" s="71" t="s">
        <v>5</v>
      </c>
      <c r="C24" s="72">
        <v>200</v>
      </c>
      <c r="D24" s="39">
        <v>0.8</v>
      </c>
      <c r="E24" s="39">
        <f t="shared" si="0"/>
        <v>160</v>
      </c>
      <c r="F24" s="110"/>
      <c r="G24" s="146"/>
    </row>
    <row r="25" spans="1:7" s="144" customFormat="1" ht="12.75" customHeight="1">
      <c r="A25" s="111" t="s">
        <v>13</v>
      </c>
      <c r="B25" s="106"/>
      <c r="C25" s="107"/>
      <c r="D25" s="39"/>
      <c r="E25" s="39"/>
      <c r="F25" s="110"/>
      <c r="G25" s="143"/>
    </row>
    <row r="26" spans="1:7" s="144" customFormat="1" ht="24" customHeight="1" hidden="1">
      <c r="A26" s="108" t="s">
        <v>14</v>
      </c>
      <c r="B26" s="220"/>
      <c r="C26" s="221"/>
      <c r="D26" s="222"/>
      <c r="E26" s="39"/>
      <c r="F26" s="119"/>
      <c r="G26" s="143"/>
    </row>
    <row r="27" spans="1:7" s="144" customFormat="1" ht="12.75" customHeight="1" hidden="1">
      <c r="A27" s="70" t="s">
        <v>84</v>
      </c>
      <c r="B27" s="71" t="s">
        <v>4</v>
      </c>
      <c r="C27" s="113">
        <v>149</v>
      </c>
      <c r="D27" s="39">
        <v>0.35</v>
      </c>
      <c r="E27" s="39">
        <f>C27*D27</f>
        <v>52.15</v>
      </c>
      <c r="F27" s="119"/>
      <c r="G27" s="143"/>
    </row>
    <row r="28" spans="1:7" ht="17.25" customHeight="1" hidden="1">
      <c r="A28" s="70" t="s">
        <v>35</v>
      </c>
      <c r="B28" s="71" t="s">
        <v>3</v>
      </c>
      <c r="C28" s="72">
        <v>28</v>
      </c>
      <c r="D28" s="39">
        <v>1.25</v>
      </c>
      <c r="E28" s="39">
        <f t="shared" si="0"/>
        <v>35</v>
      </c>
      <c r="F28" s="119"/>
      <c r="G28" s="148"/>
    </row>
    <row r="29" spans="1:7" ht="15.75" customHeight="1" hidden="1">
      <c r="A29" s="70" t="s">
        <v>59</v>
      </c>
      <c r="B29" s="71" t="s">
        <v>3</v>
      </c>
      <c r="C29" s="72">
        <v>28</v>
      </c>
      <c r="D29" s="39">
        <v>1.25</v>
      </c>
      <c r="E29" s="39">
        <f t="shared" si="0"/>
        <v>35</v>
      </c>
      <c r="F29" s="119"/>
      <c r="G29" s="148"/>
    </row>
    <row r="30" spans="1:7" s="150" customFormat="1" ht="14.25" customHeight="1">
      <c r="A30" s="108" t="s">
        <v>15</v>
      </c>
      <c r="B30" s="109"/>
      <c r="C30" s="107"/>
      <c r="D30" s="39"/>
      <c r="E30" s="39"/>
      <c r="F30" s="110"/>
      <c r="G30" s="149"/>
    </row>
    <row r="31" spans="1:7" s="144" customFormat="1" ht="12.75" customHeight="1">
      <c r="A31" s="70" t="s">
        <v>85</v>
      </c>
      <c r="B31" s="98" t="s">
        <v>4</v>
      </c>
      <c r="C31" s="72">
        <f>619.5/10*4</f>
        <v>247.8</v>
      </c>
      <c r="D31" s="39">
        <v>1.1</v>
      </c>
      <c r="E31" s="39">
        <f t="shared" si="0"/>
        <v>272.58000000000004</v>
      </c>
      <c r="F31" s="110" t="s">
        <v>100</v>
      </c>
      <c r="G31" s="151"/>
    </row>
    <row r="32" spans="1:7" s="144" customFormat="1" ht="12.75" customHeight="1">
      <c r="A32" s="70" t="s">
        <v>40</v>
      </c>
      <c r="B32" s="115" t="s">
        <v>4</v>
      </c>
      <c r="C32" s="72">
        <f>619.5/10*4</f>
        <v>247.8</v>
      </c>
      <c r="D32" s="116">
        <v>0.35</v>
      </c>
      <c r="E32" s="39">
        <f t="shared" si="0"/>
        <v>86.73</v>
      </c>
      <c r="F32" s="110" t="s">
        <v>100</v>
      </c>
      <c r="G32" s="151"/>
    </row>
    <row r="33" spans="1:7" ht="16.5" customHeight="1">
      <c r="A33" s="70" t="s">
        <v>41</v>
      </c>
      <c r="B33" s="117" t="s">
        <v>4</v>
      </c>
      <c r="C33" s="72">
        <f>619.5/10*4</f>
        <v>247.8</v>
      </c>
      <c r="D33" s="116">
        <v>0.2</v>
      </c>
      <c r="E33" s="39">
        <f t="shared" si="0"/>
        <v>49.56</v>
      </c>
      <c r="F33" s="110" t="s">
        <v>100</v>
      </c>
      <c r="G33" s="148"/>
    </row>
    <row r="34" spans="1:7" s="144" customFormat="1" ht="15.75" customHeight="1">
      <c r="A34" s="108" t="s">
        <v>86</v>
      </c>
      <c r="B34" s="71"/>
      <c r="C34" s="72"/>
      <c r="D34" s="39"/>
      <c r="E34" s="39"/>
      <c r="F34" s="114"/>
      <c r="G34" s="151"/>
    </row>
    <row r="35" spans="1:7" s="144" customFormat="1" ht="15" customHeight="1">
      <c r="A35" s="70" t="s">
        <v>87</v>
      </c>
      <c r="B35" s="71" t="s">
        <v>3</v>
      </c>
      <c r="C35" s="72">
        <v>2</v>
      </c>
      <c r="D35" s="39">
        <v>7</v>
      </c>
      <c r="E35" s="39">
        <f>C35*D35</f>
        <v>14</v>
      </c>
      <c r="F35" s="110" t="s">
        <v>100</v>
      </c>
      <c r="G35" s="151"/>
    </row>
    <row r="36" spans="1:7" s="150" customFormat="1" ht="28.5" customHeight="1" hidden="1">
      <c r="A36" s="70" t="s">
        <v>30</v>
      </c>
      <c r="B36" s="71" t="s">
        <v>3</v>
      </c>
      <c r="C36" s="72">
        <v>2</v>
      </c>
      <c r="D36" s="39">
        <v>286.2</v>
      </c>
      <c r="E36" s="39">
        <f t="shared" si="0"/>
        <v>572.4</v>
      </c>
      <c r="F36" s="110"/>
      <c r="G36" s="149"/>
    </row>
    <row r="37" spans="1:7" s="150" customFormat="1" ht="22.5" customHeight="1" hidden="1">
      <c r="A37" s="70" t="s">
        <v>33</v>
      </c>
      <c r="B37" s="71" t="s">
        <v>52</v>
      </c>
      <c r="C37" s="72">
        <v>7035.4</v>
      </c>
      <c r="D37" s="39">
        <v>0.025</v>
      </c>
      <c r="E37" s="39">
        <f t="shared" si="0"/>
        <v>175.885</v>
      </c>
      <c r="F37" s="110"/>
      <c r="G37" s="149"/>
    </row>
    <row r="38" spans="1:7" s="144" customFormat="1" ht="14.25" customHeight="1">
      <c r="A38" s="111" t="s">
        <v>16</v>
      </c>
      <c r="B38" s="220"/>
      <c r="C38" s="221"/>
      <c r="D38" s="222"/>
      <c r="E38" s="39"/>
      <c r="F38" s="110"/>
      <c r="G38" s="151"/>
    </row>
    <row r="39" spans="1:7" s="144" customFormat="1" ht="14.25" customHeight="1">
      <c r="A39" s="70" t="s">
        <v>89</v>
      </c>
      <c r="B39" s="71" t="s">
        <v>3</v>
      </c>
      <c r="C39" s="72">
        <v>15</v>
      </c>
      <c r="D39" s="39">
        <v>1.9</v>
      </c>
      <c r="E39" s="39">
        <f>C39*D39</f>
        <v>28.5</v>
      </c>
      <c r="F39" s="110" t="s">
        <v>100</v>
      </c>
      <c r="G39" s="146"/>
    </row>
    <row r="40" spans="1:7" s="144" customFormat="1" ht="14.25" customHeight="1">
      <c r="A40" s="70" t="s">
        <v>31</v>
      </c>
      <c r="B40" s="71" t="s">
        <v>32</v>
      </c>
      <c r="C40" s="72">
        <v>3</v>
      </c>
      <c r="D40" s="39">
        <v>3.2</v>
      </c>
      <c r="E40" s="39">
        <f t="shared" si="0"/>
        <v>9.600000000000001</v>
      </c>
      <c r="F40" s="110" t="s">
        <v>100</v>
      </c>
      <c r="G40" s="146"/>
    </row>
    <row r="41" spans="1:7" ht="14.25" customHeight="1" hidden="1">
      <c r="A41" s="111" t="s">
        <v>17</v>
      </c>
      <c r="B41" s="106"/>
      <c r="C41" s="107"/>
      <c r="D41" s="182"/>
      <c r="E41" s="39"/>
      <c r="F41" s="119"/>
      <c r="G41" s="138"/>
    </row>
    <row r="42" spans="1:7" s="144" customFormat="1" ht="14.25" customHeight="1" hidden="1">
      <c r="A42" s="70" t="s">
        <v>50</v>
      </c>
      <c r="B42" s="98" t="s">
        <v>3</v>
      </c>
      <c r="C42" s="72">
        <v>4</v>
      </c>
      <c r="D42" s="39">
        <v>1.6</v>
      </c>
      <c r="E42" s="39">
        <f t="shared" si="0"/>
        <v>6.4</v>
      </c>
      <c r="F42" s="121"/>
      <c r="G42" s="146"/>
    </row>
    <row r="43" spans="1:7" ht="18" customHeight="1" hidden="1">
      <c r="A43" s="70" t="s">
        <v>91</v>
      </c>
      <c r="B43" s="98" t="s">
        <v>3</v>
      </c>
      <c r="C43" s="72">
        <v>1</v>
      </c>
      <c r="D43" s="39">
        <v>0.95</v>
      </c>
      <c r="E43" s="39">
        <f>C43*D43</f>
        <v>0.95</v>
      </c>
      <c r="F43" s="110"/>
      <c r="G43" s="138"/>
    </row>
    <row r="44" spans="1:7" s="153" customFormat="1" ht="15.75" customHeight="1" hidden="1">
      <c r="A44" s="70" t="s">
        <v>92</v>
      </c>
      <c r="B44" s="98" t="s">
        <v>3</v>
      </c>
      <c r="C44" s="72">
        <v>1</v>
      </c>
      <c r="D44" s="39">
        <v>6.2</v>
      </c>
      <c r="E44" s="39">
        <f>C44*D44</f>
        <v>6.2</v>
      </c>
      <c r="F44" s="110"/>
      <c r="G44" s="152"/>
    </row>
    <row r="45" spans="1:7" s="144" customFormat="1" ht="15" customHeight="1">
      <c r="A45" s="122" t="s">
        <v>34</v>
      </c>
      <c r="B45" s="123"/>
      <c r="C45" s="107"/>
      <c r="D45" s="124"/>
      <c r="E45" s="125">
        <v>30</v>
      </c>
      <c r="F45" s="110" t="s">
        <v>100</v>
      </c>
      <c r="G45" s="146"/>
    </row>
    <row r="46" spans="1:7" s="144" customFormat="1" ht="15" customHeight="1">
      <c r="A46" s="122"/>
      <c r="B46" s="123"/>
      <c r="C46" s="107"/>
      <c r="D46" s="124"/>
      <c r="E46" s="125"/>
      <c r="F46" s="110"/>
      <c r="G46" s="146"/>
    </row>
    <row r="47" spans="1:7" ht="39" customHeight="1">
      <c r="A47" s="122" t="s">
        <v>97</v>
      </c>
      <c r="B47" s="187"/>
      <c r="C47" s="189"/>
      <c r="D47" s="188"/>
      <c r="E47" s="184">
        <f>E14+E18+E31+E32+E33+E35+E39+E40+E45+E17</f>
        <v>729.5200000000001</v>
      </c>
      <c r="F47" s="110"/>
      <c r="G47" s="138"/>
    </row>
    <row r="48" spans="1:7" ht="40.5" customHeight="1">
      <c r="A48" s="122" t="s">
        <v>102</v>
      </c>
      <c r="B48" s="187"/>
      <c r="C48" s="189"/>
      <c r="D48" s="188"/>
      <c r="E48" s="184">
        <v>139.359</v>
      </c>
      <c r="F48" s="110"/>
      <c r="G48" s="138"/>
    </row>
    <row r="49" spans="1:7" ht="39" customHeight="1">
      <c r="A49" s="122" t="s">
        <v>103</v>
      </c>
      <c r="B49" s="187"/>
      <c r="C49" s="189"/>
      <c r="D49" s="188"/>
      <c r="E49" s="184">
        <v>16.061</v>
      </c>
      <c r="F49" s="110"/>
      <c r="G49" s="138"/>
    </row>
    <row r="50" spans="1:7" s="156" customFormat="1" ht="31.5" customHeight="1">
      <c r="A50" s="190" t="s">
        <v>98</v>
      </c>
      <c r="B50" s="191"/>
      <c r="C50" s="192"/>
      <c r="D50" s="193"/>
      <c r="E50" s="194">
        <f>E47-E48-E49</f>
        <v>574.1</v>
      </c>
      <c r="F50" s="154"/>
      <c r="G50" s="155"/>
    </row>
    <row r="51" spans="1:8" s="156" customFormat="1" ht="17.25" customHeight="1">
      <c r="A51" s="190" t="s">
        <v>99</v>
      </c>
      <c r="B51" s="191"/>
      <c r="C51" s="192"/>
      <c r="D51" s="193"/>
      <c r="E51" s="194">
        <f>E50/12/H2*1000</f>
        <v>6.800134557618141</v>
      </c>
      <c r="F51" s="154"/>
      <c r="G51" s="155"/>
      <c r="H51" s="156">
        <v>6.8</v>
      </c>
    </row>
    <row r="52" spans="1:6" s="87" customFormat="1" ht="27.75" customHeight="1">
      <c r="A52" s="161" t="s">
        <v>74</v>
      </c>
      <c r="B52" s="235" t="s">
        <v>75</v>
      </c>
      <c r="C52" s="235"/>
      <c r="D52" s="235"/>
      <c r="E52" s="235"/>
      <c r="F52" s="235"/>
    </row>
    <row r="53" spans="1:6" s="87" customFormat="1" ht="12.75">
      <c r="A53" s="162" t="s">
        <v>76</v>
      </c>
      <c r="B53" s="236"/>
      <c r="C53" s="236"/>
      <c r="D53" s="236"/>
      <c r="E53" s="163" t="s">
        <v>77</v>
      </c>
      <c r="F53" s="164" t="s">
        <v>78</v>
      </c>
    </row>
    <row r="54" spans="1:6" s="87" customFormat="1" ht="12.75">
      <c r="A54" s="162" t="s">
        <v>79</v>
      </c>
      <c r="B54" s="237"/>
      <c r="C54" s="237"/>
      <c r="D54" s="237"/>
      <c r="E54" s="165" t="s">
        <v>77</v>
      </c>
      <c r="F54" s="166" t="s">
        <v>78</v>
      </c>
    </row>
    <row r="55" spans="1:6" s="87" customFormat="1" ht="12.75">
      <c r="A55" s="157"/>
      <c r="B55" s="157"/>
      <c r="C55" s="158"/>
      <c r="D55" s="158"/>
      <c r="E55" s="158"/>
      <c r="F55" s="158"/>
    </row>
    <row r="56" spans="1:6" s="87" customFormat="1" ht="12.75">
      <c r="A56" s="157"/>
      <c r="B56" s="157"/>
      <c r="C56" s="158"/>
      <c r="D56" s="158"/>
      <c r="E56" s="158"/>
      <c r="F56" s="158"/>
    </row>
    <row r="57" spans="1:2" ht="12.75">
      <c r="A57" s="126" t="s">
        <v>101</v>
      </c>
      <c r="B57" s="128"/>
    </row>
    <row r="58" spans="1:2" ht="12.75">
      <c r="A58" s="126"/>
      <c r="B58" s="128"/>
    </row>
    <row r="59" spans="1:2" ht="12.75">
      <c r="A59" s="126"/>
      <c r="B59" s="128"/>
    </row>
    <row r="60" spans="1:2" ht="12.75">
      <c r="A60" s="126"/>
      <c r="B60" s="128"/>
    </row>
    <row r="61" spans="1:2" ht="12.75">
      <c r="A61" s="126"/>
      <c r="B61" s="128"/>
    </row>
    <row r="62" spans="1:2" ht="12.75">
      <c r="A62" s="126"/>
      <c r="B62" s="128"/>
    </row>
    <row r="63" spans="1:2" ht="12.75">
      <c r="A63" s="126"/>
      <c r="B63" s="128"/>
    </row>
    <row r="64" spans="1:2" ht="12.75">
      <c r="A64" s="126"/>
      <c r="B64" s="128"/>
    </row>
    <row r="65" spans="1:2" ht="12.75">
      <c r="A65" s="126"/>
      <c r="B65" s="128"/>
    </row>
    <row r="66" spans="1:2" ht="12.75">
      <c r="A66" s="126"/>
      <c r="B66" s="128"/>
    </row>
    <row r="67" spans="1:2" ht="12.75">
      <c r="A67" s="126"/>
      <c r="B67" s="128"/>
    </row>
    <row r="68" spans="1:2" ht="12.75">
      <c r="A68" s="126"/>
      <c r="B68" s="128"/>
    </row>
    <row r="69" spans="1:2" ht="12.75">
      <c r="A69" s="126"/>
      <c r="B69" s="128"/>
    </row>
    <row r="70" spans="1:2" ht="12.75">
      <c r="A70" s="126"/>
      <c r="B70" s="128"/>
    </row>
    <row r="71" spans="1:2" ht="12.75">
      <c r="A71" s="126"/>
      <c r="B71" s="128"/>
    </row>
    <row r="72" spans="1:2" ht="12.75">
      <c r="A72" s="126"/>
      <c r="B72" s="128"/>
    </row>
    <row r="73" spans="1:2" ht="12.75">
      <c r="A73" s="126"/>
      <c r="B73" s="128"/>
    </row>
    <row r="74" spans="1:2" ht="12.75">
      <c r="A74" s="126"/>
      <c r="B74" s="128"/>
    </row>
    <row r="75" spans="1:2" ht="12.75">
      <c r="A75" s="126"/>
      <c r="B75" s="128"/>
    </row>
    <row r="76" spans="1:2" ht="12.75">
      <c r="A76" s="126"/>
      <c r="B76" s="128"/>
    </row>
    <row r="77" spans="1:2" ht="12.75">
      <c r="A77" s="126"/>
      <c r="B77" s="128"/>
    </row>
    <row r="78" spans="1:2" ht="12.75">
      <c r="A78" s="126"/>
      <c r="B78" s="128"/>
    </row>
    <row r="79" spans="1:2" ht="12.75">
      <c r="A79" s="126"/>
      <c r="B79" s="128"/>
    </row>
    <row r="80" spans="1:2" ht="12.75">
      <c r="A80" s="126"/>
      <c r="B80" s="128"/>
    </row>
    <row r="81" spans="1:2" ht="12.75">
      <c r="A81" s="126"/>
      <c r="B81" s="128"/>
    </row>
    <row r="82" spans="1:2" ht="12.75">
      <c r="A82" s="126"/>
      <c r="B82" s="128"/>
    </row>
    <row r="83" spans="1:2" ht="12.75">
      <c r="A83" s="126"/>
      <c r="B83" s="128"/>
    </row>
    <row r="84" spans="1:2" ht="12.75">
      <c r="A84" s="126"/>
      <c r="B84" s="128"/>
    </row>
    <row r="85" spans="1:2" ht="12.75">
      <c r="A85" s="126"/>
      <c r="B85" s="128"/>
    </row>
    <row r="86" spans="1:2" ht="12.75">
      <c r="A86" s="126"/>
      <c r="B86" s="128"/>
    </row>
    <row r="87" spans="1:2" ht="12.75">
      <c r="A87" s="126"/>
      <c r="B87" s="128"/>
    </row>
    <row r="88" spans="1:2" ht="12.75">
      <c r="A88" s="126"/>
      <c r="B88" s="128"/>
    </row>
    <row r="89" spans="1:2" ht="12.75">
      <c r="A89" s="126"/>
      <c r="B89" s="128"/>
    </row>
    <row r="90" spans="1:2" ht="12.75">
      <c r="A90" s="126"/>
      <c r="B90" s="128"/>
    </row>
    <row r="91" spans="1:2" ht="12.75">
      <c r="A91" s="126"/>
      <c r="B91" s="128"/>
    </row>
    <row r="92" spans="1:2" ht="12.75">
      <c r="A92" s="126"/>
      <c r="B92" s="128"/>
    </row>
    <row r="93" spans="1:2" ht="12.75">
      <c r="A93" s="126"/>
      <c r="B93" s="128"/>
    </row>
    <row r="94" spans="1:2" ht="12.75">
      <c r="A94" s="126"/>
      <c r="B94" s="128"/>
    </row>
    <row r="95" spans="1:2" ht="12.75">
      <c r="A95" s="126"/>
      <c r="B95" s="128"/>
    </row>
    <row r="96" spans="1:2" ht="12.75">
      <c r="A96" s="126"/>
      <c r="B96" s="128"/>
    </row>
    <row r="97" spans="1:2" ht="12.75">
      <c r="A97" s="126"/>
      <c r="B97" s="128"/>
    </row>
    <row r="98" spans="1:2" ht="12.75">
      <c r="A98" s="126"/>
      <c r="B98" s="128"/>
    </row>
    <row r="99" spans="1:2" ht="12.75">
      <c r="A99" s="126"/>
      <c r="B99" s="128"/>
    </row>
    <row r="100" spans="1:2" ht="12.75">
      <c r="A100" s="126"/>
      <c r="B100" s="128"/>
    </row>
    <row r="101" spans="1:2" ht="12.75">
      <c r="A101" s="126"/>
      <c r="B101" s="128"/>
    </row>
    <row r="102" spans="1:2" ht="12.75">
      <c r="A102" s="126"/>
      <c r="B102" s="128"/>
    </row>
    <row r="103" spans="1:2" ht="12.75">
      <c r="A103" s="126"/>
      <c r="B103" s="128"/>
    </row>
    <row r="104" spans="1:2" ht="12.75">
      <c r="A104" s="126"/>
      <c r="B104" s="128"/>
    </row>
    <row r="105" spans="1:2" ht="12.75">
      <c r="A105" s="126"/>
      <c r="B105" s="128"/>
    </row>
    <row r="106" spans="1:2" ht="12.75">
      <c r="A106" s="126"/>
      <c r="B106" s="128"/>
    </row>
    <row r="107" spans="1:2" ht="12.75">
      <c r="A107" s="126"/>
      <c r="B107" s="128"/>
    </row>
    <row r="108" spans="1:2" ht="12.75">
      <c r="A108" s="126"/>
      <c r="B108" s="128"/>
    </row>
    <row r="109" spans="1:2" ht="12.75">
      <c r="A109" s="126"/>
      <c r="B109" s="128"/>
    </row>
    <row r="110" spans="1:2" ht="12.75">
      <c r="A110" s="126"/>
      <c r="B110" s="128"/>
    </row>
    <row r="111" spans="1:2" ht="12.75">
      <c r="A111" s="126"/>
      <c r="B111" s="128"/>
    </row>
    <row r="112" spans="1:2" ht="12.75">
      <c r="A112" s="126"/>
      <c r="B112" s="128"/>
    </row>
    <row r="113" spans="1:2" ht="12.75">
      <c r="A113" s="126"/>
      <c r="B113" s="128"/>
    </row>
    <row r="114" spans="1:2" ht="12.75">
      <c r="A114" s="126"/>
      <c r="B114" s="128"/>
    </row>
    <row r="115" spans="1:2" ht="12.75">
      <c r="A115" s="126"/>
      <c r="B115" s="128"/>
    </row>
    <row r="116" spans="1:2" ht="12.75">
      <c r="A116" s="126"/>
      <c r="B116" s="128"/>
    </row>
    <row r="117" spans="1:2" ht="12.75">
      <c r="A117" s="126"/>
      <c r="B117" s="128"/>
    </row>
    <row r="118" spans="1:2" ht="12.75">
      <c r="A118" s="126"/>
      <c r="B118" s="128"/>
    </row>
    <row r="119" spans="1:2" ht="12.75">
      <c r="A119" s="126"/>
      <c r="B119" s="128"/>
    </row>
    <row r="120" spans="1:2" ht="12.75">
      <c r="A120" s="126"/>
      <c r="B120" s="128"/>
    </row>
    <row r="121" spans="1:2" ht="12.75">
      <c r="A121" s="126"/>
      <c r="B121" s="128"/>
    </row>
    <row r="122" spans="1:2" ht="12.75">
      <c r="A122" s="126"/>
      <c r="B122" s="128"/>
    </row>
    <row r="123" spans="1:2" ht="12.75">
      <c r="A123" s="126"/>
      <c r="B123" s="128"/>
    </row>
    <row r="124" spans="1:2" ht="12.75">
      <c r="A124" s="126"/>
      <c r="B124" s="128"/>
    </row>
    <row r="125" spans="1:2" ht="12.75">
      <c r="A125" s="126"/>
      <c r="B125" s="128"/>
    </row>
    <row r="126" spans="1:2" ht="12.75">
      <c r="A126" s="126"/>
      <c r="B126" s="128"/>
    </row>
    <row r="127" spans="1:2" ht="12.75">
      <c r="A127" s="126"/>
      <c r="B127" s="128"/>
    </row>
    <row r="128" spans="1:2" ht="12.75">
      <c r="A128" s="126"/>
      <c r="B128" s="128"/>
    </row>
    <row r="129" spans="1:2" ht="12.75">
      <c r="A129" s="126"/>
      <c r="B129" s="128"/>
    </row>
    <row r="130" spans="1:2" ht="12.75">
      <c r="A130" s="126"/>
      <c r="B130" s="128"/>
    </row>
    <row r="131" spans="1:2" ht="12.75">
      <c r="A131" s="126"/>
      <c r="B131" s="128"/>
    </row>
    <row r="132" spans="1:2" ht="12.75">
      <c r="A132" s="126"/>
      <c r="B132" s="128"/>
    </row>
    <row r="133" spans="1:2" ht="12.75">
      <c r="A133" s="126"/>
      <c r="B133" s="128"/>
    </row>
    <row r="134" spans="1:2" ht="12.75">
      <c r="A134" s="126"/>
      <c r="B134" s="128"/>
    </row>
    <row r="135" spans="1:2" ht="12.75">
      <c r="A135" s="126"/>
      <c r="B135" s="128"/>
    </row>
    <row r="136" spans="1:2" ht="12.75">
      <c r="A136" s="126"/>
      <c r="B136" s="128"/>
    </row>
    <row r="137" spans="1:2" ht="12.75">
      <c r="A137" s="126"/>
      <c r="B137" s="128"/>
    </row>
    <row r="138" spans="1:2" ht="12.75">
      <c r="A138" s="126"/>
      <c r="B138" s="128"/>
    </row>
    <row r="139" spans="1:2" ht="12.75">
      <c r="A139" s="126"/>
      <c r="B139" s="128"/>
    </row>
    <row r="140" spans="1:2" ht="12.75">
      <c r="A140" s="126"/>
      <c r="B140" s="128"/>
    </row>
    <row r="141" spans="1:2" ht="12.75">
      <c r="A141" s="126"/>
      <c r="B141" s="128"/>
    </row>
    <row r="142" spans="1:2" ht="12.75">
      <c r="A142" s="126"/>
      <c r="B142" s="128"/>
    </row>
    <row r="143" spans="1:2" ht="12.75">
      <c r="A143" s="126"/>
      <c r="B143" s="128"/>
    </row>
    <row r="144" spans="1:2" ht="12.75">
      <c r="A144" s="126"/>
      <c r="B144" s="128"/>
    </row>
    <row r="145" spans="1:2" ht="12.75">
      <c r="A145" s="126"/>
      <c r="B145" s="128"/>
    </row>
    <row r="146" spans="1:2" ht="12.75">
      <c r="A146" s="126"/>
      <c r="B146" s="128"/>
    </row>
    <row r="147" spans="1:2" ht="12.75">
      <c r="A147" s="126"/>
      <c r="B147" s="128"/>
    </row>
    <row r="148" spans="1:2" ht="12.75">
      <c r="A148" s="126"/>
      <c r="B148" s="128"/>
    </row>
    <row r="149" spans="1:2" ht="12.75">
      <c r="A149" s="126"/>
      <c r="B149" s="128"/>
    </row>
    <row r="150" spans="1:2" ht="12.75">
      <c r="A150" s="126"/>
      <c r="B150" s="128"/>
    </row>
    <row r="151" spans="1:2" ht="12.75">
      <c r="A151" s="126"/>
      <c r="B151" s="128"/>
    </row>
    <row r="152" spans="1:2" ht="12.75">
      <c r="A152" s="126"/>
      <c r="B152" s="128"/>
    </row>
    <row r="153" spans="1:2" ht="12.75">
      <c r="A153" s="126"/>
      <c r="B153" s="128"/>
    </row>
    <row r="154" spans="1:2" ht="12.75">
      <c r="A154" s="126"/>
      <c r="B154" s="128"/>
    </row>
    <row r="155" spans="1:2" ht="12.75">
      <c r="A155" s="126"/>
      <c r="B155" s="128"/>
    </row>
    <row r="156" spans="1:2" ht="12.75">
      <c r="A156" s="126"/>
      <c r="B156" s="128"/>
    </row>
    <row r="157" spans="1:2" ht="12.75">
      <c r="A157" s="126"/>
      <c r="B157" s="128"/>
    </row>
    <row r="158" spans="1:2" ht="12.75">
      <c r="A158" s="126"/>
      <c r="B158" s="128"/>
    </row>
    <row r="159" spans="1:2" ht="12.75">
      <c r="A159" s="126"/>
      <c r="B159" s="128"/>
    </row>
    <row r="160" spans="1:2" ht="12.75">
      <c r="A160" s="126"/>
      <c r="B160" s="128"/>
    </row>
    <row r="161" spans="1:2" ht="12.75">
      <c r="A161" s="126"/>
      <c r="B161" s="128"/>
    </row>
    <row r="162" spans="1:2" ht="12.75">
      <c r="A162" s="126"/>
      <c r="B162" s="128"/>
    </row>
    <row r="163" spans="1:2" ht="12.75">
      <c r="A163" s="126"/>
      <c r="B163" s="128"/>
    </row>
    <row r="164" spans="1:2" ht="12.75">
      <c r="A164" s="126"/>
      <c r="B164" s="128"/>
    </row>
    <row r="165" spans="1:2" ht="12.75">
      <c r="A165" s="126"/>
      <c r="B165" s="128"/>
    </row>
    <row r="166" spans="1:2" ht="12.75">
      <c r="A166" s="126"/>
      <c r="B166" s="128"/>
    </row>
    <row r="167" spans="1:2" ht="12.75">
      <c r="A167" s="126"/>
      <c r="B167" s="128"/>
    </row>
    <row r="168" spans="1:2" ht="12.75">
      <c r="A168" s="126"/>
      <c r="B168" s="128"/>
    </row>
  </sheetData>
  <sheetProtection/>
  <autoFilter ref="A11:F52"/>
  <mergeCells count="13">
    <mergeCell ref="B26:D26"/>
    <mergeCell ref="A1:F1"/>
    <mergeCell ref="A3:F3"/>
    <mergeCell ref="A4:F4"/>
    <mergeCell ref="A2:F2"/>
    <mergeCell ref="A6:F6"/>
    <mergeCell ref="A9:F9"/>
    <mergeCell ref="A7:F7"/>
    <mergeCell ref="B8:E8"/>
    <mergeCell ref="B38:D38"/>
    <mergeCell ref="B52:F52"/>
    <mergeCell ref="B53:D53"/>
    <mergeCell ref="B54:D54"/>
  </mergeCells>
  <printOptions/>
  <pageMargins left="0.7480314960629921" right="0.7480314960629921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2014-02-21T07:28:59Z</cp:lastPrinted>
  <dcterms:created xsi:type="dcterms:W3CDTF">2009-09-09T03:37:05Z</dcterms:created>
  <dcterms:modified xsi:type="dcterms:W3CDTF">2014-02-21T07:45:33Z</dcterms:modified>
  <cp:category/>
  <cp:version/>
  <cp:contentType/>
  <cp:contentStatus/>
</cp:coreProperties>
</file>