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410" activeTab="1"/>
  </bookViews>
  <sheets>
    <sheet name="предложение" sheetId="1" r:id="rId1"/>
    <sheet name="план" sheetId="2" r:id="rId2"/>
  </sheets>
  <definedNames>
    <definedName name="_xlnm._FilterDatabase" localSheetId="1" hidden="1">'план'!$A$10:$F$44</definedName>
    <definedName name="_xlnm._FilterDatabase" localSheetId="0" hidden="1">'предложение'!$A$13:$G$44</definedName>
    <definedName name="_xlnm.Print_Area" localSheetId="0">'предложение'!$A$1:$G$72</definedName>
  </definedNames>
  <calcPr fullCalcOnLoad="1"/>
</workbook>
</file>

<file path=xl/sharedStrings.xml><?xml version="1.0" encoding="utf-8"?>
<sst xmlns="http://schemas.openxmlformats.org/spreadsheetml/2006/main" count="201" uniqueCount="100">
  <si>
    <t>наименование работ</t>
  </si>
  <si>
    <t>примечание</t>
  </si>
  <si>
    <t>шт</t>
  </si>
  <si>
    <t>пм</t>
  </si>
  <si>
    <t>м2</t>
  </si>
  <si>
    <t>замена осветительной проводки (подвал)</t>
  </si>
  <si>
    <t>установка почтовых ящиков</t>
  </si>
  <si>
    <t>1 ячейка</t>
  </si>
  <si>
    <t>СТРОИТЕЛЬНЫЕ КОНСТРУКЦИИ:</t>
  </si>
  <si>
    <t>Кровля</t>
  </si>
  <si>
    <t>Лестничная клетка</t>
  </si>
  <si>
    <t>САНТЕХОБОРУДОВАНИЕ:</t>
  </si>
  <si>
    <t>Х/г водоснабжение:</t>
  </si>
  <si>
    <t>Отопление:</t>
  </si>
  <si>
    <t>ЭЛЕКТРООБОРУДОВАНИЕ:</t>
  </si>
  <si>
    <t>ПРЕДЛОЖЕНИЯ</t>
  </si>
  <si>
    <t xml:space="preserve">для  формирования плана текущего ремонта многоквартирного дома </t>
  </si>
  <si>
    <t>Начальник производственно-технического отдела</t>
  </si>
  <si>
    <t xml:space="preserve">цена единицы, тыс.руб </t>
  </si>
  <si>
    <t>(подпись)</t>
  </si>
  <si>
    <t>( Ф.И.О.)</t>
  </si>
  <si>
    <t>На основании актов  осмотра представлен перечень мероприятий и объемов работ по устранению дефектов с указанием ориентировочной стоимости работ.</t>
  </si>
  <si>
    <t>ед.изм.</t>
  </si>
  <si>
    <t>объем</t>
  </si>
  <si>
    <t>пм/шт</t>
  </si>
  <si>
    <t>ремонт ж/б пола в тамбуре</t>
  </si>
  <si>
    <t>установка  коллективного(общедомового) УУ и ПУ</t>
  </si>
  <si>
    <t>ремонт карнизных свесов</t>
  </si>
  <si>
    <t>изготовление энергетического паспорта дома</t>
  </si>
  <si>
    <t>непредвиденные расходы</t>
  </si>
  <si>
    <t>вид ремонта</t>
  </si>
  <si>
    <t>дата выдачи документа</t>
  </si>
  <si>
    <t>документ получил</t>
  </si>
  <si>
    <t>ВНИМАНИЕ!</t>
  </si>
  <si>
    <t>Уважаемые собственники помещений!</t>
  </si>
  <si>
    <t>Планирование работ по ремонту общедомового имущества осуществляется с учетом предложения Управляющей компании , в котором указаны, в том числе приоритетные виды работ, проведение которых и их финансирование должны быть утверждены на следующий год в обязательном порядке, поскольку их не выполнение может угрожать наступлением неблагоприятных последствий, в том числе в виде причинения ущерба имуществу, жизни и здоровью людей.</t>
  </si>
  <si>
    <t>Обращаем Ваше внимание,что тариф на содержание и ремонт должен быть достаточным для выполнения запланированных работ по содержанию и ремонту общедомового имущества в доме, принадлежащего Вам на правах долевой собственности.</t>
  </si>
  <si>
    <t>Просим Вас внимательно изучить представленные предложения для формирования плана работ по текущему ремонту и утвердить тариф на содержание и ремонт общего имущества в многоквартирном доме.</t>
  </si>
  <si>
    <t>по адресу:</t>
  </si>
  <si>
    <t>ТР</t>
  </si>
  <si>
    <t>КР</t>
  </si>
  <si>
    <t>С</t>
  </si>
  <si>
    <t>работы, относящиеся к текщему ремонту</t>
  </si>
  <si>
    <t>работы, относящиеся к капитальному ремонту</t>
  </si>
  <si>
    <t>работы, рекомендованные  выполнять в первую очередь</t>
  </si>
  <si>
    <t>Условные обозначения:</t>
  </si>
  <si>
    <t xml:space="preserve">работы по содержанию </t>
  </si>
  <si>
    <t xml:space="preserve">При отсутствии надлежащего утверждения проведения и финансирования таких работ со стороны собственников, ответственность  за ненадлежащее состояние общедомовых конструкций, систем и оборудования возлагается на самих собственников. Помните, что бремя содержания своего имущества лежит именно на его собственниках, а не на Управляющей компании. Управляющая компания выполняет лишь те работы, которые Вами были заказаны и надлежащим образом профинансированы. </t>
  </si>
  <si>
    <t>ремонт  ВРУ</t>
  </si>
  <si>
    <t xml:space="preserve">ремонт т/у: </t>
  </si>
  <si>
    <t xml:space="preserve"> ориентировочная стоимость работ, тыс.руб</t>
  </si>
  <si>
    <t>Дружбы, 45</t>
  </si>
  <si>
    <t>установка лестницы для выхода с чердака на кровлю</t>
  </si>
  <si>
    <t>2,7,8 под.</t>
  </si>
  <si>
    <t>1-5,7-10 под.</t>
  </si>
  <si>
    <r>
      <t>9 м</t>
    </r>
    <r>
      <rPr>
        <b/>
        <i/>
        <vertAlign val="superscript"/>
        <sz val="9"/>
        <rFont val="Arial"/>
        <family val="2"/>
      </rPr>
      <t>2</t>
    </r>
  </si>
  <si>
    <t>ремонт этажных щитков</t>
  </si>
  <si>
    <t>ИТОГО по текущему ремонту:</t>
  </si>
  <si>
    <t>ИТОГО по капитальному ремонту:</t>
  </si>
  <si>
    <t>Приложение №1</t>
  </si>
  <si>
    <t xml:space="preserve">к протоколу  № ________  от  _______________  </t>
  </si>
  <si>
    <t xml:space="preserve"> общего собрания собственников помещений</t>
  </si>
  <si>
    <t xml:space="preserve"> в многоквартирном доме</t>
  </si>
  <si>
    <t>ПЛАН</t>
  </si>
  <si>
    <t>***</t>
  </si>
  <si>
    <t>напротив выбранной работы написать "утверждено", в остальных случаях поставить прочерк</t>
  </si>
  <si>
    <t>Председатель собрания</t>
  </si>
  <si>
    <t>(</t>
  </si>
  <si>
    <t>)</t>
  </si>
  <si>
    <t>Секретарь собрания</t>
  </si>
  <si>
    <t>Общество с ограниченной ответственностью                                   "Инком-С"</t>
  </si>
  <si>
    <t>Утверждено собственниками МКД***</t>
  </si>
  <si>
    <t>А.Ю. Лопухова</t>
  </si>
  <si>
    <t>2014 год</t>
  </si>
  <si>
    <t>Фасад</t>
  </si>
  <si>
    <t>восстановление балконной плиты (до 50%)</t>
  </si>
  <si>
    <t>демонтаж подъездных козырьков</t>
  </si>
  <si>
    <t>установка подъездных козырьков</t>
  </si>
  <si>
    <t>ремонт крыльца</t>
  </si>
  <si>
    <t>ремонт ступеней</t>
  </si>
  <si>
    <t>4 под.</t>
  </si>
  <si>
    <t>замена розлива г/ водоснабжения</t>
  </si>
  <si>
    <t>замена сборки  на розливе г/водоснабжения</t>
  </si>
  <si>
    <t>40%,</t>
  </si>
  <si>
    <t xml:space="preserve"> ф=25 мм</t>
  </si>
  <si>
    <t>замена розлива х/ водоснабжения</t>
  </si>
  <si>
    <t>замена сборки  на розливе х/водоснабжения</t>
  </si>
  <si>
    <t>установка грязевиков</t>
  </si>
  <si>
    <t>замена  ВРУ</t>
  </si>
  <si>
    <t>180/10</t>
  </si>
  <si>
    <t>на  2014год</t>
  </si>
  <si>
    <t xml:space="preserve"> текущего  ремонта многоквартирного дома </t>
  </si>
  <si>
    <t>ИТОГО :</t>
  </si>
  <si>
    <t>Сумма  для расчета тарифа на 2014 г.</t>
  </si>
  <si>
    <t>ТАРИФ :</t>
  </si>
  <si>
    <t>______________________________________2014 г.</t>
  </si>
  <si>
    <t>Остаток  денежных средств  на 31.12.2013 г.:</t>
  </si>
  <si>
    <t>Утверждено</t>
  </si>
  <si>
    <t>ремонт карнизных свесов кв.44,120</t>
  </si>
  <si>
    <t>ремонт примыканий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</si>
</sst>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0&quot;р.&quot;"/>
    <numFmt numFmtId="174" formatCode="0.0000"/>
    <numFmt numFmtId="175" formatCode="0.000"/>
    <numFmt numFmtId="176" formatCode="#,##0_р_."/>
    <numFmt numFmtId="177" formatCode="#,##0.0&quot;р.&quot;"/>
    <numFmt numFmtId="178" formatCode="#,##0&quot;р.&quot;"/>
    <numFmt numFmtId="179" formatCode="0.00000000"/>
    <numFmt numFmtId="180" formatCode="0.0000000"/>
    <numFmt numFmtId="181" formatCode="0.000000"/>
    <numFmt numFmtId="182" formatCode="0.00000"/>
  </numFmts>
  <fonts count="56">
    <font>
      <sz val="10"/>
      <name val="Arial Cyr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0"/>
      <color indexed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2"/>
      <name val="Arial Cyr"/>
      <family val="0"/>
    </font>
    <font>
      <i/>
      <sz val="12"/>
      <name val="Arial Cyr"/>
      <family val="0"/>
    </font>
    <font>
      <sz val="9"/>
      <name val="Arial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b/>
      <i/>
      <sz val="18"/>
      <name val="Arial Cyr"/>
      <family val="0"/>
    </font>
    <font>
      <sz val="18"/>
      <name val="Arial Cyr"/>
      <family val="0"/>
    </font>
    <font>
      <b/>
      <i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4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b/>
      <i/>
      <u val="single"/>
      <sz val="14"/>
      <name val="Arial Cyr"/>
      <family val="0"/>
    </font>
    <font>
      <b/>
      <sz val="11"/>
      <name val="Arial Cyr"/>
      <family val="0"/>
    </font>
    <font>
      <b/>
      <u val="single"/>
      <sz val="10"/>
      <name val="Arial Cyr"/>
      <family val="0"/>
    </font>
    <font>
      <b/>
      <sz val="8"/>
      <name val="Arial Cyr"/>
      <family val="0"/>
    </font>
    <font>
      <i/>
      <sz val="9"/>
      <name val="Arial"/>
      <family val="2"/>
    </font>
    <font>
      <b/>
      <i/>
      <vertAlign val="superscript"/>
      <sz val="9"/>
      <name val="Arial"/>
      <family val="2"/>
    </font>
    <font>
      <b/>
      <sz val="16"/>
      <name val="Arial Cyr"/>
      <family val="0"/>
    </font>
    <font>
      <b/>
      <i/>
      <sz val="10"/>
      <name val="Arial Cyr"/>
      <family val="0"/>
    </font>
    <font>
      <i/>
      <sz val="10"/>
      <name val="Arial"/>
      <family val="2"/>
    </font>
    <font>
      <i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6" fillId="21" borderId="7" applyNumberFormat="0" applyAlignment="0" applyProtection="0"/>
    <xf numFmtId="0" fontId="2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0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21">
    <xf numFmtId="0" fontId="0" fillId="0" borderId="0" xfId="0" applyAlignment="1">
      <alignment/>
    </xf>
    <xf numFmtId="0" fontId="2" fillId="0" borderId="0" xfId="53" applyFont="1" applyBorder="1" applyAlignment="1">
      <alignment vertical="center" wrapText="1"/>
      <protection/>
    </xf>
    <xf numFmtId="0" fontId="11" fillId="0" borderId="0" xfId="0" applyFont="1" applyAlignment="1">
      <alignment vertical="center" wrapText="1"/>
    </xf>
    <xf numFmtId="0" fontId="3" fillId="0" borderId="0" xfId="53" applyFont="1" applyBorder="1" applyAlignment="1" quotePrefix="1">
      <alignment horizontal="center" vertical="center" wrapText="1"/>
      <protection/>
    </xf>
    <xf numFmtId="0" fontId="0" fillId="0" borderId="0" xfId="0" applyFont="1" applyAlignment="1">
      <alignment vertical="center" wrapText="1"/>
    </xf>
    <xf numFmtId="0" fontId="10" fillId="0" borderId="10" xfId="53" applyFont="1" applyBorder="1" applyAlignment="1">
      <alignment horizontal="center" vertical="center" wrapText="1"/>
      <protection/>
    </xf>
    <xf numFmtId="0" fontId="14" fillId="0" borderId="10" xfId="53" applyFont="1" applyBorder="1" applyAlignment="1">
      <alignment horizontal="center" vertical="center" wrapText="1"/>
      <protection/>
    </xf>
    <xf numFmtId="0" fontId="7" fillId="0" borderId="0" xfId="53" applyFont="1" applyAlignment="1">
      <alignment vertical="center" wrapText="1"/>
      <protection/>
    </xf>
    <xf numFmtId="0" fontId="8" fillId="0" borderId="0" xfId="0" applyFont="1" applyAlignment="1">
      <alignment vertical="center" wrapText="1"/>
    </xf>
    <xf numFmtId="0" fontId="13" fillId="0" borderId="11" xfId="53" applyFont="1" applyBorder="1" applyAlignment="1">
      <alignment horizontal="center" vertical="center" wrapText="1"/>
      <protection/>
    </xf>
    <xf numFmtId="0" fontId="1" fillId="0" borderId="0" xfId="53" applyFont="1" applyAlignment="1">
      <alignment horizontal="right" vertical="center" wrapText="1"/>
      <protection/>
    </xf>
    <xf numFmtId="2" fontId="10" fillId="0" borderId="10" xfId="53" applyNumberFormat="1" applyFont="1" applyBorder="1" applyAlignment="1">
      <alignment horizontal="center" vertical="center" wrapText="1"/>
      <protection/>
    </xf>
    <xf numFmtId="2" fontId="20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53" applyFont="1" applyBorder="1" applyAlignment="1">
      <alignment horizontal="center" vertical="center" wrapText="1"/>
      <protection/>
    </xf>
    <xf numFmtId="0" fontId="14" fillId="0" borderId="11" xfId="53" applyFont="1" applyBorder="1" applyAlignment="1">
      <alignment horizontal="center" vertical="center" wrapText="1"/>
      <protection/>
    </xf>
    <xf numFmtId="0" fontId="13" fillId="0" borderId="0" xfId="53" applyFont="1" applyBorder="1" applyAlignment="1">
      <alignment horizontal="center" vertical="center" wrapText="1"/>
      <protection/>
    </xf>
    <xf numFmtId="0" fontId="13" fillId="0" borderId="10" xfId="53" applyFont="1" applyBorder="1" applyAlignment="1">
      <alignment horizontal="center" vertical="center" wrapText="1"/>
      <protection/>
    </xf>
    <xf numFmtId="2" fontId="14" fillId="0" borderId="10" xfId="53" applyNumberFormat="1" applyFont="1" applyBorder="1" applyAlignment="1">
      <alignment horizontal="center" vertical="center"/>
      <protection/>
    </xf>
    <xf numFmtId="49" fontId="14" fillId="0" borderId="10" xfId="53" applyNumberFormat="1" applyFont="1" applyBorder="1" applyAlignment="1">
      <alignment horizontal="center" vertical="center"/>
      <protection/>
    </xf>
    <xf numFmtId="0" fontId="1" fillId="0" borderId="0" xfId="53" applyFont="1" applyBorder="1" applyAlignment="1">
      <alignment vertical="center" wrapText="1"/>
      <protection/>
    </xf>
    <xf numFmtId="0" fontId="18" fillId="0" borderId="10" xfId="53" applyFont="1" applyBorder="1" applyAlignment="1">
      <alignment horizontal="center" vertical="center"/>
      <protection/>
    </xf>
    <xf numFmtId="2" fontId="10" fillId="0" borderId="0" xfId="53" applyNumberFormat="1" applyFont="1" applyAlignment="1">
      <alignment horizontal="center" vertical="center" wrapText="1"/>
      <protection/>
    </xf>
    <xf numFmtId="2" fontId="10" fillId="0" borderId="0" xfId="53" applyNumberFormat="1" applyFont="1" applyBorder="1" applyAlignment="1">
      <alignment horizontal="center" vertical="center" wrapText="1"/>
      <protection/>
    </xf>
    <xf numFmtId="2" fontId="10" fillId="0" borderId="10" xfId="53" applyNumberFormat="1" applyFont="1" applyFill="1" applyBorder="1" applyAlignment="1">
      <alignment horizontal="center" vertical="center" wrapText="1"/>
      <protection/>
    </xf>
    <xf numFmtId="172" fontId="10" fillId="0" borderId="10" xfId="53" applyNumberFormat="1" applyFont="1" applyBorder="1" applyAlignment="1">
      <alignment horizontal="center" vertical="center" wrapText="1"/>
      <protection/>
    </xf>
    <xf numFmtId="172" fontId="18" fillId="0" borderId="10" xfId="53" applyNumberFormat="1" applyFont="1" applyBorder="1" applyAlignment="1">
      <alignment horizontal="center" vertical="center" wrapText="1"/>
      <protection/>
    </xf>
    <xf numFmtId="172" fontId="19" fillId="0" borderId="0" xfId="0" applyNumberFormat="1" applyFont="1" applyAlignment="1">
      <alignment horizontal="center" vertical="center" wrapText="1"/>
    </xf>
    <xf numFmtId="172" fontId="18" fillId="0" borderId="0" xfId="53" applyNumberFormat="1" applyFont="1" applyAlignment="1">
      <alignment horizontal="center" vertical="center" wrapText="1"/>
      <protection/>
    </xf>
    <xf numFmtId="172" fontId="10" fillId="0" borderId="0" xfId="53" applyNumberFormat="1" applyFont="1" applyBorder="1" applyAlignment="1">
      <alignment horizontal="center" vertical="center" wrapText="1"/>
      <protection/>
    </xf>
    <xf numFmtId="172" fontId="18" fillId="0" borderId="10" xfId="53" applyNumberFormat="1" applyFont="1" applyFill="1" applyBorder="1" applyAlignment="1">
      <alignment horizontal="center" vertical="center" wrapText="1"/>
      <protection/>
    </xf>
    <xf numFmtId="172" fontId="18" fillId="0" borderId="10" xfId="53" applyNumberFormat="1" applyFont="1" applyBorder="1" applyAlignment="1">
      <alignment horizontal="center" vertical="center" wrapText="1"/>
      <protection/>
    </xf>
    <xf numFmtId="172" fontId="18" fillId="0" borderId="0" xfId="53" applyNumberFormat="1" applyFont="1" applyBorder="1" applyAlignment="1">
      <alignment horizontal="center" vertical="center" wrapText="1"/>
      <protection/>
    </xf>
    <xf numFmtId="172" fontId="20" fillId="0" borderId="0" xfId="0" applyNumberFormat="1" applyFont="1" applyAlignment="1">
      <alignment horizontal="center" vertical="center" wrapText="1"/>
    </xf>
    <xf numFmtId="0" fontId="13" fillId="0" borderId="11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/>
      <protection/>
    </xf>
    <xf numFmtId="0" fontId="9" fillId="0" borderId="11" xfId="53" applyFont="1" applyBorder="1" applyAlignment="1">
      <alignment horizontal="center" vertical="center" wrapText="1"/>
      <protection/>
    </xf>
    <xf numFmtId="1" fontId="14" fillId="0" borderId="11" xfId="53" applyNumberFormat="1" applyFont="1" applyBorder="1" applyAlignment="1">
      <alignment horizontal="center" vertical="center" wrapText="1"/>
      <protection/>
    </xf>
    <xf numFmtId="1" fontId="10" fillId="0" borderId="10" xfId="53" applyNumberFormat="1" applyFont="1" applyBorder="1" applyAlignment="1">
      <alignment horizontal="center" vertical="center" wrapText="1"/>
      <protection/>
    </xf>
    <xf numFmtId="1" fontId="2" fillId="0" borderId="0" xfId="53" applyNumberFormat="1" applyFont="1" applyBorder="1" applyAlignment="1">
      <alignment vertical="center" wrapText="1"/>
      <protection/>
    </xf>
    <xf numFmtId="1" fontId="11" fillId="0" borderId="0" xfId="0" applyNumberFormat="1" applyFont="1" applyAlignment="1">
      <alignment vertical="center" wrapText="1"/>
    </xf>
    <xf numFmtId="0" fontId="6" fillId="0" borderId="11" xfId="53" applyFont="1" applyBorder="1" applyAlignment="1">
      <alignment vertical="center" wrapText="1"/>
      <protection/>
    </xf>
    <xf numFmtId="1" fontId="10" fillId="0" borderId="11" xfId="53" applyNumberFormat="1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4" fillId="24" borderId="11" xfId="53" applyFont="1" applyFill="1" applyBorder="1" applyAlignment="1">
      <alignment vertical="center" wrapText="1"/>
      <protection/>
    </xf>
    <xf numFmtId="0" fontId="15" fillId="24" borderId="11" xfId="53" applyFont="1" applyFill="1" applyBorder="1" applyAlignment="1">
      <alignment horizontal="center" vertical="center" wrapText="1"/>
      <protection/>
    </xf>
    <xf numFmtId="0" fontId="21" fillId="24" borderId="10" xfId="53" applyFont="1" applyFill="1" applyBorder="1" applyAlignment="1">
      <alignment horizontal="center" vertical="center"/>
      <protection/>
    </xf>
    <xf numFmtId="2" fontId="4" fillId="24" borderId="10" xfId="53" applyNumberFormat="1" applyFont="1" applyFill="1" applyBorder="1" applyAlignment="1">
      <alignment horizontal="center" vertical="center"/>
      <protection/>
    </xf>
    <xf numFmtId="0" fontId="11" fillId="25" borderId="12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172" fontId="44" fillId="0" borderId="0" xfId="0" applyNumberFormat="1" applyFont="1" applyAlignment="1">
      <alignment horizontal="center" vertical="center" wrapText="1"/>
    </xf>
    <xf numFmtId="2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48" fillId="0" borderId="0" xfId="0" applyFont="1" applyAlignment="1">
      <alignment horizontal="center" vertical="center" wrapText="1"/>
    </xf>
    <xf numFmtId="172" fontId="18" fillId="0" borderId="10" xfId="53" applyNumberFormat="1" applyFont="1" applyFill="1" applyBorder="1" applyAlignment="1">
      <alignment horizontal="center" vertical="center" wrapText="1"/>
      <protection/>
    </xf>
    <xf numFmtId="0" fontId="14" fillId="25" borderId="11" xfId="53" applyFont="1" applyFill="1" applyBorder="1" applyAlignment="1">
      <alignment vertical="center" wrapText="1"/>
      <protection/>
    </xf>
    <xf numFmtId="0" fontId="14" fillId="25" borderId="11" xfId="53" applyFont="1" applyFill="1" applyBorder="1" applyAlignment="1">
      <alignment horizontal="center" vertical="center" wrapText="1"/>
      <protection/>
    </xf>
    <xf numFmtId="172" fontId="10" fillId="25" borderId="10" xfId="53" applyNumberFormat="1" applyFont="1" applyFill="1" applyBorder="1" applyAlignment="1">
      <alignment horizontal="center" vertical="center" wrapText="1"/>
      <protection/>
    </xf>
    <xf numFmtId="2" fontId="10" fillId="25" borderId="10" xfId="53" applyNumberFormat="1" applyFont="1" applyFill="1" applyBorder="1" applyAlignment="1">
      <alignment horizontal="center" vertical="center" wrapText="1"/>
      <protection/>
    </xf>
    <xf numFmtId="0" fontId="10" fillId="25" borderId="10" xfId="53" applyNumberFormat="1" applyFont="1" applyFill="1" applyBorder="1" applyAlignment="1">
      <alignment horizontal="center" vertical="center" wrapText="1"/>
      <protection/>
    </xf>
    <xf numFmtId="0" fontId="14" fillId="25" borderId="10" xfId="53" applyFont="1" applyFill="1" applyBorder="1" applyAlignment="1">
      <alignment horizontal="center" vertical="center"/>
      <protection/>
    </xf>
    <xf numFmtId="0" fontId="14" fillId="0" borderId="11" xfId="53" applyFont="1" applyFill="1" applyBorder="1" applyAlignment="1">
      <alignment vertical="center" wrapText="1"/>
      <protection/>
    </xf>
    <xf numFmtId="0" fontId="10" fillId="0" borderId="10" xfId="53" applyNumberFormat="1" applyFont="1" applyFill="1" applyBorder="1" applyAlignment="1">
      <alignment horizontal="center" vertical="center" wrapText="1"/>
      <protection/>
    </xf>
    <xf numFmtId="172" fontId="10" fillId="0" borderId="10" xfId="53" applyNumberFormat="1" applyFont="1" applyFill="1" applyBorder="1" applyAlignment="1">
      <alignment horizontal="center" vertical="center" wrapText="1"/>
      <protection/>
    </xf>
    <xf numFmtId="0" fontId="14" fillId="0" borderId="11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/>
      <protection/>
    </xf>
    <xf numFmtId="0" fontId="10" fillId="0" borderId="10" xfId="53" applyFont="1" applyBorder="1" applyAlignment="1">
      <alignment horizontal="center" vertical="center"/>
      <protection/>
    </xf>
    <xf numFmtId="0" fontId="21" fillId="0" borderId="10" xfId="53" applyFont="1" applyFill="1" applyBorder="1" applyAlignment="1">
      <alignment horizontal="center" vertical="center"/>
      <protection/>
    </xf>
    <xf numFmtId="0" fontId="50" fillId="0" borderId="10" xfId="53" applyFont="1" applyFill="1" applyBorder="1" applyAlignment="1">
      <alignment horizontal="center" vertical="center"/>
      <protection/>
    </xf>
    <xf numFmtId="0" fontId="21" fillId="0" borderId="10" xfId="53" applyFont="1" applyBorder="1" applyAlignment="1">
      <alignment horizontal="center" vertical="center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/>
      <protection/>
    </xf>
    <xf numFmtId="0" fontId="23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10" fillId="0" borderId="0" xfId="53" applyFont="1" applyAlignment="1">
      <alignment horizontal="center" vertical="center"/>
      <protection/>
    </xf>
    <xf numFmtId="0" fontId="1" fillId="0" borderId="0" xfId="53" applyFont="1" applyAlignment="1">
      <alignment horizontal="center" vertical="center"/>
      <protection/>
    </xf>
    <xf numFmtId="0" fontId="1" fillId="0" borderId="0" xfId="53" applyFont="1" applyAlignment="1">
      <alignment vertical="center"/>
      <protection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" fillId="0" borderId="0" xfId="53" applyFont="1" applyBorder="1" applyAlignment="1">
      <alignment horizontal="center" vertical="center"/>
      <protection/>
    </xf>
    <xf numFmtId="0" fontId="10" fillId="0" borderId="0" xfId="53" applyFont="1" applyBorder="1" applyAlignment="1">
      <alignment horizontal="center" vertical="center"/>
      <protection/>
    </xf>
    <xf numFmtId="0" fontId="1" fillId="0" borderId="0" xfId="53" applyFont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0" fontId="18" fillId="0" borderId="10" xfId="53" applyFont="1" applyBorder="1" applyAlignment="1">
      <alignment horizontal="left" vertical="center"/>
      <protection/>
    </xf>
    <xf numFmtId="0" fontId="1" fillId="0" borderId="0" xfId="53" applyBorder="1" applyAlignment="1">
      <alignment vertical="center"/>
      <protection/>
    </xf>
    <xf numFmtId="0" fontId="50" fillId="0" borderId="10" xfId="53" applyFont="1" applyBorder="1" applyAlignment="1">
      <alignment horizontal="left" vertical="center"/>
      <protection/>
    </xf>
    <xf numFmtId="0" fontId="12" fillId="0" borderId="0" xfId="53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13" fillId="0" borderId="0" xfId="53" applyFont="1" applyBorder="1" applyAlignment="1">
      <alignment vertical="center"/>
      <protection/>
    </xf>
    <xf numFmtId="0" fontId="8" fillId="0" borderId="0" xfId="0" applyFont="1" applyAlignment="1">
      <alignment vertical="center"/>
    </xf>
    <xf numFmtId="0" fontId="14" fillId="0" borderId="0" xfId="53" applyFont="1" applyBorder="1" applyAlignment="1">
      <alignment vertical="center"/>
      <protection/>
    </xf>
    <xf numFmtId="0" fontId="49" fillId="0" borderId="0" xfId="0" applyFont="1" applyAlignment="1">
      <alignment vertical="center"/>
    </xf>
    <xf numFmtId="0" fontId="1" fillId="0" borderId="0" xfId="53" applyAlignment="1">
      <alignment vertical="center"/>
      <protection/>
    </xf>
    <xf numFmtId="0" fontId="13" fillId="0" borderId="0" xfId="53" applyFont="1" applyAlignment="1">
      <alignment vertical="center"/>
      <protection/>
    </xf>
    <xf numFmtId="0" fontId="13" fillId="24" borderId="0" xfId="53" applyFont="1" applyFill="1" applyAlignment="1">
      <alignment vertical="center"/>
      <protection/>
    </xf>
    <xf numFmtId="0" fontId="8" fillId="24" borderId="0" xfId="0" applyFont="1" applyFill="1" applyAlignment="1">
      <alignment vertical="center"/>
    </xf>
    <xf numFmtId="0" fontId="13" fillId="0" borderId="0" xfId="53" applyFont="1" applyFill="1" applyAlignment="1">
      <alignment vertical="center"/>
      <protection/>
    </xf>
    <xf numFmtId="0" fontId="8" fillId="0" borderId="0" xfId="0" applyFont="1" applyFill="1" applyAlignment="1">
      <alignment vertical="center"/>
    </xf>
    <xf numFmtId="0" fontId="13" fillId="0" borderId="0" xfId="53" applyFont="1" applyBorder="1" applyAlignment="1">
      <alignment vertical="center"/>
      <protection/>
    </xf>
    <xf numFmtId="0" fontId="1" fillId="24" borderId="0" xfId="53" applyFill="1" applyBorder="1" applyAlignment="1">
      <alignment vertical="center"/>
      <protection/>
    </xf>
    <xf numFmtId="0" fontId="0" fillId="24" borderId="0" xfId="0" applyFill="1" applyAlignment="1">
      <alignment vertical="center"/>
    </xf>
    <xf numFmtId="177" fontId="6" fillId="24" borderId="10" xfId="53" applyNumberFormat="1" applyFont="1" applyFill="1" applyBorder="1" applyAlignment="1">
      <alignment horizontal="center" vertical="center"/>
      <protection/>
    </xf>
    <xf numFmtId="0" fontId="6" fillId="0" borderId="0" xfId="53" applyFont="1" applyBorder="1" applyAlignment="1">
      <alignment vertical="center"/>
      <protection/>
    </xf>
    <xf numFmtId="0" fontId="11" fillId="0" borderId="0" xfId="0" applyFont="1" applyAlignment="1">
      <alignment vertical="center"/>
    </xf>
    <xf numFmtId="0" fontId="6" fillId="0" borderId="0" xfId="53" applyFont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9" fillId="0" borderId="13" xfId="0" applyFont="1" applyBorder="1" applyAlignment="1">
      <alignment vertical="center"/>
    </xf>
    <xf numFmtId="0" fontId="6" fillId="0" borderId="10" xfId="53" applyFont="1" applyBorder="1" applyAlignment="1">
      <alignment horizontal="center" vertical="center"/>
      <protection/>
    </xf>
    <xf numFmtId="172" fontId="6" fillId="0" borderId="10" xfId="53" applyNumberFormat="1" applyFont="1" applyBorder="1" applyAlignment="1">
      <alignment horizontal="center" vertical="center"/>
      <protection/>
    </xf>
    <xf numFmtId="0" fontId="8" fillId="24" borderId="0" xfId="52" applyFont="1" applyFill="1" applyAlignment="1">
      <alignment vertical="center" wrapText="1"/>
      <protection/>
    </xf>
    <xf numFmtId="0" fontId="0" fillId="24" borderId="0" xfId="52" applyFill="1" applyAlignment="1">
      <alignment vertical="center" wrapText="1"/>
      <protection/>
    </xf>
    <xf numFmtId="0" fontId="0" fillId="24" borderId="0" xfId="52" applyFill="1" applyBorder="1" applyAlignment="1">
      <alignment horizontal="center" vertical="center" wrapText="1"/>
      <protection/>
    </xf>
    <xf numFmtId="0" fontId="10" fillId="24" borderId="10" xfId="53" applyFont="1" applyFill="1" applyBorder="1" applyAlignment="1">
      <alignment horizontal="center" vertical="center" wrapText="1"/>
      <protection/>
    </xf>
    <xf numFmtId="0" fontId="9" fillId="0" borderId="11" xfId="53" applyFont="1" applyFill="1" applyBorder="1" applyAlignment="1">
      <alignment vertical="center" wrapText="1"/>
      <protection/>
    </xf>
    <xf numFmtId="0" fontId="18" fillId="0" borderId="10" xfId="53" applyFont="1" applyFill="1" applyBorder="1" applyAlignment="1">
      <alignment horizontal="center" vertical="center"/>
      <protection/>
    </xf>
    <xf numFmtId="0" fontId="10" fillId="25" borderId="10" xfId="53" applyFont="1" applyFill="1" applyBorder="1" applyAlignment="1">
      <alignment horizontal="center" vertical="center"/>
      <protection/>
    </xf>
    <xf numFmtId="0" fontId="21" fillId="25" borderId="10" xfId="53" applyFont="1" applyFill="1" applyBorder="1" applyAlignment="1">
      <alignment horizontal="center" vertical="center"/>
      <protection/>
    </xf>
    <xf numFmtId="172" fontId="21" fillId="24" borderId="10" xfId="53" applyNumberFormat="1" applyFont="1" applyFill="1" applyBorder="1" applyAlignment="1">
      <alignment horizontal="center" vertical="center" wrapText="1"/>
      <protection/>
    </xf>
    <xf numFmtId="0" fontId="0" fillId="0" borderId="0" xfId="52" applyAlignment="1">
      <alignment vertical="center"/>
      <protection/>
    </xf>
    <xf numFmtId="0" fontId="8" fillId="24" borderId="0" xfId="52" applyFont="1" applyFill="1" applyAlignment="1">
      <alignment vertical="center"/>
      <protection/>
    </xf>
    <xf numFmtId="0" fontId="52" fillId="24" borderId="0" xfId="52" applyFont="1" applyFill="1" applyAlignment="1">
      <alignment horizontal="right" vertical="center"/>
      <protection/>
    </xf>
    <xf numFmtId="0" fontId="0" fillId="24" borderId="0" xfId="52" applyFill="1" applyAlignment="1">
      <alignment vertical="center"/>
      <protection/>
    </xf>
    <xf numFmtId="0" fontId="11" fillId="24" borderId="0" xfId="52" applyFont="1" applyFill="1" applyAlignment="1">
      <alignment vertical="center"/>
      <protection/>
    </xf>
    <xf numFmtId="2" fontId="20" fillId="24" borderId="14" xfId="52" applyNumberFormat="1" applyFont="1" applyFill="1" applyBorder="1" applyAlignment="1">
      <alignment vertical="center"/>
      <protection/>
    </xf>
    <xf numFmtId="2" fontId="20" fillId="24" borderId="14" xfId="52" applyNumberFormat="1" applyFont="1" applyFill="1" applyBorder="1" applyAlignment="1">
      <alignment horizontal="right" vertical="center"/>
      <protection/>
    </xf>
    <xf numFmtId="2" fontId="20" fillId="24" borderId="0" xfId="52" applyNumberFormat="1" applyFont="1" applyFill="1" applyBorder="1" applyAlignment="1">
      <alignment vertical="center"/>
      <protection/>
    </xf>
    <xf numFmtId="2" fontId="20" fillId="24" borderId="0" xfId="52" applyNumberFormat="1" applyFont="1" applyFill="1" applyBorder="1" applyAlignment="1">
      <alignment horizontal="right" vertical="center"/>
      <protection/>
    </xf>
    <xf numFmtId="0" fontId="2" fillId="0" borderId="11" xfId="53" applyFont="1" applyFill="1" applyBorder="1" applyAlignment="1">
      <alignment vertical="center" wrapText="1"/>
      <protection/>
    </xf>
    <xf numFmtId="0" fontId="10" fillId="0" borderId="10" xfId="53" applyFont="1" applyFill="1" applyBorder="1" applyAlignment="1">
      <alignment horizontal="center" vertical="center"/>
      <protection/>
    </xf>
    <xf numFmtId="0" fontId="50" fillId="0" borderId="10" xfId="53" applyFont="1" applyFill="1" applyBorder="1" applyAlignment="1">
      <alignment horizontal="left" vertical="center"/>
      <protection/>
    </xf>
    <xf numFmtId="0" fontId="13" fillId="0" borderId="11" xfId="53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center" vertical="center"/>
      <protection/>
    </xf>
    <xf numFmtId="49" fontId="10" fillId="0" borderId="10" xfId="53" applyNumberFormat="1" applyFont="1" applyFill="1" applyBorder="1" applyAlignment="1">
      <alignment horizontal="center" vertical="center" wrapText="1"/>
      <protection/>
    </xf>
    <xf numFmtId="49" fontId="14" fillId="0" borderId="10" xfId="53" applyNumberFormat="1" applyFont="1" applyFill="1" applyBorder="1" applyAlignment="1">
      <alignment horizontal="center" vertical="center"/>
      <protection/>
    </xf>
    <xf numFmtId="2" fontId="14" fillId="0" borderId="10" xfId="53" applyNumberFormat="1" applyFont="1" applyFill="1" applyBorder="1" applyAlignment="1">
      <alignment horizontal="center" vertical="center"/>
      <protection/>
    </xf>
    <xf numFmtId="0" fontId="4" fillId="0" borderId="11" xfId="53" applyFont="1" applyFill="1" applyBorder="1" applyAlignment="1">
      <alignment vertical="center" wrapText="1"/>
      <protection/>
    </xf>
    <xf numFmtId="0" fontId="15" fillId="0" borderId="11" xfId="53" applyFont="1" applyFill="1" applyBorder="1" applyAlignment="1">
      <alignment horizontal="center" vertical="center" wrapText="1"/>
      <protection/>
    </xf>
    <xf numFmtId="2" fontId="21" fillId="0" borderId="10" xfId="53" applyNumberFormat="1" applyFont="1" applyFill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center" vertical="center"/>
      <protection/>
    </xf>
    <xf numFmtId="0" fontId="2" fillId="0" borderId="10" xfId="53" applyFont="1" applyFill="1" applyBorder="1" applyAlignment="1">
      <alignment horizontal="center" vertical="center"/>
      <protection/>
    </xf>
    <xf numFmtId="0" fontId="2" fillId="25" borderId="10" xfId="53" applyFont="1" applyFill="1" applyBorder="1" applyAlignment="1">
      <alignment horizontal="center" vertical="center"/>
      <protection/>
    </xf>
    <xf numFmtId="0" fontId="2" fillId="25" borderId="11" xfId="53" applyFont="1" applyFill="1" applyBorder="1" applyAlignment="1">
      <alignment horizontal="center" vertical="center"/>
      <protection/>
    </xf>
    <xf numFmtId="0" fontId="10" fillId="25" borderId="11" xfId="53" applyFont="1" applyFill="1" applyBorder="1" applyAlignment="1">
      <alignment horizontal="center" vertical="center" wrapText="1"/>
      <protection/>
    </xf>
    <xf numFmtId="49" fontId="14" fillId="25" borderId="10" xfId="53" applyNumberFormat="1" applyFont="1" applyFill="1" applyBorder="1" applyAlignment="1">
      <alignment horizontal="center" vertical="center"/>
      <protection/>
    </xf>
    <xf numFmtId="49" fontId="10" fillId="25" borderId="10" xfId="53" applyNumberFormat="1" applyFont="1" applyFill="1" applyBorder="1" applyAlignment="1">
      <alignment horizontal="center" vertical="center" wrapText="1"/>
      <protection/>
    </xf>
    <xf numFmtId="2" fontId="11" fillId="24" borderId="10" xfId="53" applyNumberFormat="1" applyFont="1" applyFill="1" applyBorder="1" applyAlignment="1">
      <alignment horizontal="center" vertical="center"/>
      <protection/>
    </xf>
    <xf numFmtId="2" fontId="2" fillId="0" borderId="10" xfId="53" applyNumberFormat="1" applyFont="1" applyBorder="1" applyAlignment="1">
      <alignment horizontal="center" vertical="center"/>
      <protection/>
    </xf>
    <xf numFmtId="0" fontId="1" fillId="0" borderId="0" xfId="53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0" fontId="13" fillId="0" borderId="0" xfId="53" applyFont="1" applyFill="1" applyBorder="1" applyAlignment="1">
      <alignment vertical="center"/>
      <protection/>
    </xf>
    <xf numFmtId="0" fontId="14" fillId="0" borderId="0" xfId="53" applyFont="1" applyFill="1" applyBorder="1" applyAlignment="1">
      <alignment vertical="center"/>
      <protection/>
    </xf>
    <xf numFmtId="0" fontId="49" fillId="0" borderId="0" xfId="0" applyFont="1" applyFill="1" applyAlignment="1">
      <alignment vertical="center"/>
    </xf>
    <xf numFmtId="0" fontId="13" fillId="0" borderId="0" xfId="53" applyFont="1" applyFill="1" applyBorder="1" applyAlignment="1">
      <alignment vertical="center"/>
      <protection/>
    </xf>
    <xf numFmtId="0" fontId="9" fillId="0" borderId="11" xfId="53" applyFont="1" applyFill="1" applyBorder="1" applyAlignment="1">
      <alignment horizontal="center" vertical="center" wrapText="1"/>
      <protection/>
    </xf>
    <xf numFmtId="0" fontId="2" fillId="0" borderId="11" xfId="53" applyFont="1" applyFill="1" applyBorder="1" applyAlignment="1">
      <alignment horizontal="center" vertical="center"/>
      <protection/>
    </xf>
    <xf numFmtId="0" fontId="10" fillId="0" borderId="11" xfId="53" applyFont="1" applyFill="1" applyBorder="1" applyAlignment="1">
      <alignment horizontal="center" vertical="center" wrapText="1"/>
      <protection/>
    </xf>
    <xf numFmtId="0" fontId="4" fillId="24" borderId="11" xfId="53" applyFont="1" applyFill="1" applyBorder="1" applyAlignment="1">
      <alignment horizontal="center" vertical="center" wrapText="1"/>
      <protection/>
    </xf>
    <xf numFmtId="172" fontId="4" fillId="24" borderId="10" xfId="53" applyNumberFormat="1" applyFont="1" applyFill="1" applyBorder="1" applyAlignment="1">
      <alignment horizontal="center" vertical="center" wrapText="1"/>
      <protection/>
    </xf>
    <xf numFmtId="2" fontId="4" fillId="24" borderId="10" xfId="53" applyNumberFormat="1" applyFont="1" applyFill="1" applyBorder="1" applyAlignment="1">
      <alignment horizontal="center" vertical="center" wrapText="1"/>
      <protection/>
    </xf>
    <xf numFmtId="0" fontId="4" fillId="24" borderId="10" xfId="53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53" fillId="0" borderId="0" xfId="0" applyFont="1" applyAlignment="1">
      <alignment vertical="center"/>
    </xf>
    <xf numFmtId="172" fontId="54" fillId="24" borderId="10" xfId="53" applyNumberFormat="1" applyFont="1" applyFill="1" applyBorder="1" applyAlignment="1">
      <alignment horizontal="center" vertical="center" wrapText="1"/>
      <protection/>
    </xf>
    <xf numFmtId="0" fontId="55" fillId="0" borderId="0" xfId="0" applyFont="1" applyAlignment="1">
      <alignment vertical="center"/>
    </xf>
    <xf numFmtId="0" fontId="4" fillId="24" borderId="10" xfId="53" applyFont="1" applyFill="1" applyBorder="1" applyAlignment="1">
      <alignment horizontal="left" vertical="center"/>
      <protection/>
    </xf>
    <xf numFmtId="0" fontId="4" fillId="24" borderId="10" xfId="53" applyFont="1" applyFill="1" applyBorder="1" applyAlignment="1">
      <alignment vertical="center" wrapText="1"/>
      <protection/>
    </xf>
    <xf numFmtId="0" fontId="4" fillId="24" borderId="10" xfId="53" applyFont="1" applyFill="1" applyBorder="1" applyAlignment="1">
      <alignment horizontal="center" vertical="center" wrapText="1"/>
      <protection/>
    </xf>
    <xf numFmtId="172" fontId="4" fillId="24" borderId="10" xfId="53" applyNumberFormat="1" applyFont="1" applyFill="1" applyBorder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left" vertical="center" wrapText="1"/>
    </xf>
    <xf numFmtId="1" fontId="0" fillId="0" borderId="16" xfId="0" applyNumberFormat="1" applyFont="1" applyBorder="1" applyAlignment="1">
      <alignment horizontal="left" vertical="center" wrapText="1"/>
    </xf>
    <xf numFmtId="1" fontId="0" fillId="0" borderId="22" xfId="0" applyNumberFormat="1" applyFont="1" applyBorder="1" applyAlignment="1">
      <alignment horizontal="left" vertical="center" wrapText="1"/>
    </xf>
    <xf numFmtId="1" fontId="0" fillId="0" borderId="15" xfId="0" applyNumberFormat="1" applyFont="1" applyBorder="1" applyAlignment="1">
      <alignment horizontal="center" vertical="center" wrapText="1"/>
    </xf>
    <xf numFmtId="1" fontId="0" fillId="0" borderId="22" xfId="0" applyNumberFormat="1" applyFont="1" applyBorder="1" applyAlignment="1">
      <alignment horizontal="center" vertical="center" wrapText="1"/>
    </xf>
    <xf numFmtId="1" fontId="0" fillId="0" borderId="22" xfId="0" applyNumberFormat="1" applyFont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7" fillId="0" borderId="0" xfId="53" applyFont="1" applyAlignment="1">
      <alignment horizontal="left" vertical="center" wrapText="1"/>
      <protection/>
    </xf>
    <xf numFmtId="0" fontId="43" fillId="0" borderId="0" xfId="0" applyFont="1" applyAlignment="1">
      <alignment horizontal="center" vertical="center" wrapText="1"/>
    </xf>
    <xf numFmtId="0" fontId="5" fillId="0" borderId="11" xfId="53" applyFont="1" applyFill="1" applyBorder="1" applyAlignment="1">
      <alignment horizontal="center" vertical="center"/>
      <protection/>
    </xf>
    <xf numFmtId="0" fontId="5" fillId="0" borderId="23" xfId="53" applyFont="1" applyFill="1" applyBorder="1" applyAlignment="1">
      <alignment horizontal="center" vertical="center"/>
      <protection/>
    </xf>
    <xf numFmtId="0" fontId="5" fillId="0" borderId="24" xfId="53" applyFont="1" applyFill="1" applyBorder="1" applyAlignment="1">
      <alignment horizontal="center" vertical="center"/>
      <protection/>
    </xf>
    <xf numFmtId="0" fontId="47" fillId="0" borderId="0" xfId="0" applyFont="1" applyAlignment="1">
      <alignment horizontal="left" vertical="center" wrapText="1"/>
    </xf>
    <xf numFmtId="49" fontId="47" fillId="0" borderId="17" xfId="0" applyNumberFormat="1" applyFont="1" applyBorder="1" applyAlignment="1">
      <alignment horizontal="center" vertical="center" wrapText="1"/>
    </xf>
    <xf numFmtId="49" fontId="47" fillId="0" borderId="0" xfId="0" applyNumberFormat="1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46" fillId="0" borderId="25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0" fillId="0" borderId="0" xfId="52" applyFont="1" applyFill="1" applyAlignment="1">
      <alignment horizontal="right" vertical="center"/>
      <protection/>
    </xf>
    <xf numFmtId="0" fontId="0" fillId="24" borderId="14" xfId="52" applyFill="1" applyBorder="1" applyAlignment="1">
      <alignment horizontal="center" vertical="center" wrapText="1"/>
      <protection/>
    </xf>
    <xf numFmtId="0" fontId="16" fillId="24" borderId="0" xfId="52" applyFont="1" applyFill="1" applyAlignment="1">
      <alignment horizontal="center" vertical="center" wrapText="1"/>
      <protection/>
    </xf>
    <xf numFmtId="0" fontId="11" fillId="24" borderId="0" xfId="52" applyFont="1" applyFill="1" applyAlignment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8"/>
  <sheetViews>
    <sheetView zoomScalePageLayoutView="0" workbookViewId="0" topLeftCell="A11">
      <selection activeCell="A1" sqref="A1:G70"/>
    </sheetView>
  </sheetViews>
  <sheetFormatPr defaultColWidth="9.00390625" defaultRowHeight="12.75"/>
  <cols>
    <col min="1" max="1" width="37.25390625" style="4" customWidth="1"/>
    <col min="2" max="2" width="9.375" style="14" bestFit="1" customWidth="1"/>
    <col min="3" max="3" width="8.125" style="28" customWidth="1"/>
    <col min="4" max="4" width="11.125" style="12" customWidth="1"/>
    <col min="5" max="5" width="11.125" style="75" customWidth="1"/>
    <col min="6" max="6" width="11.875" style="75" customWidth="1"/>
    <col min="7" max="7" width="14.875" style="110" customWidth="1"/>
    <col min="8" max="14" width="9.125" style="77" customWidth="1"/>
    <col min="15" max="15" width="10.00390625" style="77" bestFit="1" customWidth="1"/>
    <col min="16" max="16384" width="9.125" style="77" customWidth="1"/>
  </cols>
  <sheetData>
    <row r="2" spans="1:7" s="74" customFormat="1" ht="42.75" customHeight="1" thickBot="1">
      <c r="A2" s="196" t="s">
        <v>70</v>
      </c>
      <c r="B2" s="197"/>
      <c r="C2" s="197"/>
      <c r="D2" s="197"/>
      <c r="E2" s="197"/>
      <c r="F2" s="197"/>
      <c r="G2" s="197"/>
    </row>
    <row r="3" ht="9" customHeight="1">
      <c r="G3" s="76"/>
    </row>
    <row r="4" spans="1:7" s="78" customFormat="1" ht="15.75">
      <c r="A4" s="198" t="s">
        <v>15</v>
      </c>
      <c r="B4" s="198"/>
      <c r="C4" s="198"/>
      <c r="D4" s="198"/>
      <c r="E4" s="198"/>
      <c r="F4" s="198"/>
      <c r="G4" s="198"/>
    </row>
    <row r="5" spans="1:7" s="78" customFormat="1" ht="15.75">
      <c r="A5" s="198" t="s">
        <v>16</v>
      </c>
      <c r="B5" s="198"/>
      <c r="C5" s="198"/>
      <c r="D5" s="198"/>
      <c r="E5" s="198"/>
      <c r="F5" s="198"/>
      <c r="G5" s="198"/>
    </row>
    <row r="6" spans="1:7" s="78" customFormat="1" ht="18">
      <c r="A6" s="54" t="s">
        <v>38</v>
      </c>
      <c r="B6" s="200" t="s">
        <v>51</v>
      </c>
      <c r="C6" s="200"/>
      <c r="D6" s="200"/>
      <c r="E6" s="200"/>
      <c r="F6" s="45"/>
      <c r="G6" s="45"/>
    </row>
    <row r="7" spans="1:7" s="78" customFormat="1" ht="15.75">
      <c r="A7" s="198" t="s">
        <v>73</v>
      </c>
      <c r="B7" s="198"/>
      <c r="C7" s="198"/>
      <c r="D7" s="198"/>
      <c r="E7" s="198"/>
      <c r="F7" s="198"/>
      <c r="G7" s="198"/>
    </row>
    <row r="8" spans="1:8" s="82" customFormat="1" ht="9.75" customHeight="1">
      <c r="A8" s="10"/>
      <c r="B8" s="10"/>
      <c r="C8" s="29"/>
      <c r="D8" s="23"/>
      <c r="E8" s="79"/>
      <c r="F8" s="79"/>
      <c r="G8" s="80"/>
      <c r="H8" s="81"/>
    </row>
    <row r="9" spans="1:8" s="82" customFormat="1" ht="12.75" customHeight="1">
      <c r="A9" s="10"/>
      <c r="B9" s="10"/>
      <c r="C9" s="29"/>
      <c r="D9" s="23"/>
      <c r="E9" s="79"/>
      <c r="F9" s="79"/>
      <c r="G9" s="80"/>
      <c r="H9" s="81"/>
    </row>
    <row r="10" spans="1:8" s="83" customFormat="1" ht="27.75" customHeight="1">
      <c r="A10" s="199" t="s">
        <v>21</v>
      </c>
      <c r="B10" s="199"/>
      <c r="C10" s="199"/>
      <c r="D10" s="199"/>
      <c r="E10" s="199"/>
      <c r="F10" s="199"/>
      <c r="G10" s="199"/>
      <c r="H10" s="7"/>
    </row>
    <row r="11" spans="1:8" s="87" customFormat="1" ht="9.75" customHeight="1">
      <c r="A11" s="84"/>
      <c r="B11" s="15"/>
      <c r="C11" s="30"/>
      <c r="D11" s="24"/>
      <c r="E11" s="85"/>
      <c r="F11" s="85"/>
      <c r="G11" s="84"/>
      <c r="H11" s="86"/>
    </row>
    <row r="12" spans="1:8" s="2" customFormat="1" ht="82.5" customHeight="1">
      <c r="A12" s="5" t="s">
        <v>0</v>
      </c>
      <c r="B12" s="6" t="s">
        <v>22</v>
      </c>
      <c r="C12" s="26" t="s">
        <v>23</v>
      </c>
      <c r="D12" s="11" t="s">
        <v>18</v>
      </c>
      <c r="E12" s="5" t="s">
        <v>50</v>
      </c>
      <c r="F12" s="5" t="s">
        <v>30</v>
      </c>
      <c r="G12" s="5" t="s">
        <v>1</v>
      </c>
      <c r="H12" s="1"/>
    </row>
    <row r="13" spans="1:8" s="41" customFormat="1" ht="14.25" customHeight="1">
      <c r="A13" s="43">
        <v>1</v>
      </c>
      <c r="B13" s="38">
        <v>2</v>
      </c>
      <c r="C13" s="39">
        <v>3</v>
      </c>
      <c r="D13" s="39">
        <v>4</v>
      </c>
      <c r="E13" s="39">
        <v>5</v>
      </c>
      <c r="F13" s="39">
        <v>6</v>
      </c>
      <c r="G13" s="39">
        <v>7</v>
      </c>
      <c r="H13" s="40"/>
    </row>
    <row r="14" spans="1:8" ht="13.5" customHeight="1">
      <c r="A14" s="37" t="s">
        <v>8</v>
      </c>
      <c r="B14" s="9"/>
      <c r="C14" s="27"/>
      <c r="D14" s="11"/>
      <c r="E14" s="68"/>
      <c r="F14" s="68"/>
      <c r="G14" s="88"/>
      <c r="H14" s="89"/>
    </row>
    <row r="15" spans="1:8" s="157" customFormat="1" ht="12.75" customHeight="1">
      <c r="A15" s="136" t="s">
        <v>10</v>
      </c>
      <c r="B15" s="35"/>
      <c r="C15" s="56"/>
      <c r="D15" s="25"/>
      <c r="E15" s="137"/>
      <c r="F15" s="137"/>
      <c r="G15" s="138"/>
      <c r="H15" s="156"/>
    </row>
    <row r="16" spans="1:8" s="92" customFormat="1" ht="12.75" customHeight="1">
      <c r="A16" s="63" t="s">
        <v>25</v>
      </c>
      <c r="B16" s="66" t="s">
        <v>4</v>
      </c>
      <c r="C16" s="65">
        <v>0.7</v>
      </c>
      <c r="D16" s="25"/>
      <c r="E16" s="64">
        <f>C16*D16</f>
        <v>0</v>
      </c>
      <c r="F16" s="64" t="s">
        <v>41</v>
      </c>
      <c r="G16" s="69" t="s">
        <v>53</v>
      </c>
      <c r="H16" s="91"/>
    </row>
    <row r="17" spans="1:8" s="92" customFormat="1" ht="12.75" customHeight="1">
      <c r="A17" s="63" t="s">
        <v>79</v>
      </c>
      <c r="B17" s="66" t="s">
        <v>2</v>
      </c>
      <c r="C17" s="65">
        <v>1</v>
      </c>
      <c r="D17" s="25"/>
      <c r="E17" s="64">
        <f>C17*D17</f>
        <v>0</v>
      </c>
      <c r="F17" s="64" t="s">
        <v>41</v>
      </c>
      <c r="G17" s="69" t="s">
        <v>80</v>
      </c>
      <c r="H17" s="91"/>
    </row>
    <row r="18" spans="1:8" s="102" customFormat="1" ht="16.5" customHeight="1">
      <c r="A18" s="63" t="s">
        <v>6</v>
      </c>
      <c r="B18" s="66" t="s">
        <v>7</v>
      </c>
      <c r="C18" s="65">
        <f>14+12+13+12+14+12+14+14+14</f>
        <v>119</v>
      </c>
      <c r="D18" s="25">
        <v>0.32</v>
      </c>
      <c r="E18" s="64">
        <f>C18*D18</f>
        <v>38.08</v>
      </c>
      <c r="F18" s="64" t="s">
        <v>39</v>
      </c>
      <c r="G18" s="69" t="s">
        <v>54</v>
      </c>
      <c r="H18" s="158"/>
    </row>
    <row r="19" spans="1:8" s="160" customFormat="1" ht="24.75" customHeight="1">
      <c r="A19" s="63" t="s">
        <v>52</v>
      </c>
      <c r="B19" s="66" t="s">
        <v>2</v>
      </c>
      <c r="C19" s="65">
        <v>4</v>
      </c>
      <c r="D19" s="25">
        <v>1</v>
      </c>
      <c r="E19" s="64">
        <f>C19*D19</f>
        <v>4</v>
      </c>
      <c r="F19" s="64" t="s">
        <v>39</v>
      </c>
      <c r="G19" s="69"/>
      <c r="H19" s="159"/>
    </row>
    <row r="20" spans="1:8" ht="12.75">
      <c r="A20" s="136" t="s">
        <v>9</v>
      </c>
      <c r="B20" s="35"/>
      <c r="C20" s="31"/>
      <c r="D20" s="25"/>
      <c r="E20" s="64"/>
      <c r="F20" s="123"/>
      <c r="G20" s="123"/>
      <c r="H20" s="89"/>
    </row>
    <row r="21" spans="1:8" s="94" customFormat="1" ht="11.25" customHeight="1">
      <c r="A21" s="57" t="s">
        <v>27</v>
      </c>
      <c r="B21" s="58" t="s">
        <v>2</v>
      </c>
      <c r="C21" s="59">
        <v>29</v>
      </c>
      <c r="D21" s="60">
        <v>3.9</v>
      </c>
      <c r="E21" s="61">
        <f>C21*D21</f>
        <v>113.1</v>
      </c>
      <c r="F21" s="124" t="s">
        <v>39</v>
      </c>
      <c r="G21" s="125" t="s">
        <v>55</v>
      </c>
      <c r="H21" s="93"/>
    </row>
    <row r="22" spans="1:8" s="94" customFormat="1" ht="23.25" customHeight="1">
      <c r="A22" s="136" t="s">
        <v>74</v>
      </c>
      <c r="B22" s="66"/>
      <c r="C22" s="65"/>
      <c r="D22" s="25"/>
      <c r="E22" s="64"/>
      <c r="F22" s="73"/>
      <c r="G22" s="69"/>
      <c r="H22" s="93"/>
    </row>
    <row r="23" spans="1:8" s="102" customFormat="1" ht="18.75" customHeight="1">
      <c r="A23" s="63" t="s">
        <v>76</v>
      </c>
      <c r="B23" s="66" t="s">
        <v>2</v>
      </c>
      <c r="C23" s="65">
        <v>10</v>
      </c>
      <c r="D23" s="25">
        <v>4</v>
      </c>
      <c r="E23" s="64">
        <f>C23*D23</f>
        <v>40</v>
      </c>
      <c r="F23" s="73" t="s">
        <v>39</v>
      </c>
      <c r="G23" s="69"/>
      <c r="H23" s="158"/>
    </row>
    <row r="24" spans="1:8" s="102" customFormat="1" ht="18.75" customHeight="1">
      <c r="A24" s="63" t="s">
        <v>77</v>
      </c>
      <c r="B24" s="66" t="s">
        <v>2</v>
      </c>
      <c r="C24" s="65">
        <v>10</v>
      </c>
      <c r="D24" s="25">
        <v>25</v>
      </c>
      <c r="E24" s="64">
        <f>C24*D24</f>
        <v>250</v>
      </c>
      <c r="F24" s="73" t="s">
        <v>39</v>
      </c>
      <c r="G24" s="69"/>
      <c r="H24" s="158"/>
    </row>
    <row r="25" spans="1:8" s="102" customFormat="1" ht="18.75" customHeight="1">
      <c r="A25" s="63" t="s">
        <v>78</v>
      </c>
      <c r="B25" s="66" t="s">
        <v>2</v>
      </c>
      <c r="C25" s="65">
        <v>4</v>
      </c>
      <c r="D25" s="25">
        <v>9</v>
      </c>
      <c r="E25" s="64">
        <f>C25*D25</f>
        <v>36</v>
      </c>
      <c r="F25" s="73" t="s">
        <v>39</v>
      </c>
      <c r="G25" s="69"/>
      <c r="H25" s="158"/>
    </row>
    <row r="26" spans="1:8" s="102" customFormat="1" ht="16.5" customHeight="1">
      <c r="A26" s="63" t="s">
        <v>75</v>
      </c>
      <c r="B26" s="66" t="s">
        <v>2</v>
      </c>
      <c r="C26" s="65">
        <v>8</v>
      </c>
      <c r="D26" s="25">
        <v>15</v>
      </c>
      <c r="E26" s="64">
        <f>C26*D26</f>
        <v>120</v>
      </c>
      <c r="F26" s="73" t="s">
        <v>39</v>
      </c>
      <c r="G26" s="69"/>
      <c r="H26" s="158"/>
    </row>
    <row r="27" spans="1:8" ht="13.5" customHeight="1">
      <c r="A27" s="122" t="s">
        <v>11</v>
      </c>
      <c r="B27" s="35"/>
      <c r="C27" s="56"/>
      <c r="D27" s="25"/>
      <c r="E27" s="64"/>
      <c r="F27" s="123"/>
      <c r="G27" s="123"/>
      <c r="H27" s="97"/>
    </row>
    <row r="28" spans="1:8" ht="15.75" customHeight="1">
      <c r="A28" s="136" t="s">
        <v>12</v>
      </c>
      <c r="B28" s="201"/>
      <c r="C28" s="202"/>
      <c r="D28" s="203"/>
      <c r="E28" s="64"/>
      <c r="F28" s="123"/>
      <c r="G28" s="123"/>
      <c r="H28" s="97"/>
    </row>
    <row r="29" spans="1:8" ht="15.75" customHeight="1">
      <c r="A29" s="57" t="s">
        <v>81</v>
      </c>
      <c r="B29" s="149" t="s">
        <v>3</v>
      </c>
      <c r="C29" s="149">
        <f>145*40%</f>
        <v>58</v>
      </c>
      <c r="D29" s="149">
        <v>1.1</v>
      </c>
      <c r="E29" s="61">
        <f>C29*D29</f>
        <v>63.800000000000004</v>
      </c>
      <c r="F29" s="124" t="s">
        <v>39</v>
      </c>
      <c r="G29" s="125" t="s">
        <v>83</v>
      </c>
      <c r="H29" s="97"/>
    </row>
    <row r="30" spans="1:8" ht="15.75" customHeight="1">
      <c r="A30" s="57" t="s">
        <v>85</v>
      </c>
      <c r="B30" s="149" t="s">
        <v>3</v>
      </c>
      <c r="C30" s="149">
        <f>145*40%</f>
        <v>58</v>
      </c>
      <c r="D30" s="149">
        <v>1.1</v>
      </c>
      <c r="E30" s="61">
        <f>C30*D30</f>
        <v>63.800000000000004</v>
      </c>
      <c r="F30" s="124" t="s">
        <v>39</v>
      </c>
      <c r="G30" s="125" t="s">
        <v>83</v>
      </c>
      <c r="H30" s="97"/>
    </row>
    <row r="31" spans="1:8" ht="15.75" customHeight="1">
      <c r="A31" s="57" t="s">
        <v>82</v>
      </c>
      <c r="B31" s="150" t="s">
        <v>2</v>
      </c>
      <c r="C31" s="149">
        <v>11</v>
      </c>
      <c r="D31" s="149">
        <v>1.25</v>
      </c>
      <c r="E31" s="61">
        <f>C31*D31</f>
        <v>13.75</v>
      </c>
      <c r="F31" s="124" t="s">
        <v>39</v>
      </c>
      <c r="G31" s="125" t="s">
        <v>84</v>
      </c>
      <c r="H31" s="97"/>
    </row>
    <row r="32" spans="1:8" ht="15.75" customHeight="1">
      <c r="A32" s="57" t="s">
        <v>86</v>
      </c>
      <c r="B32" s="150" t="s">
        <v>2</v>
      </c>
      <c r="C32" s="149">
        <v>9</v>
      </c>
      <c r="D32" s="149">
        <v>1.25</v>
      </c>
      <c r="E32" s="61">
        <f>C32*D32</f>
        <v>11.25</v>
      </c>
      <c r="F32" s="124" t="s">
        <v>39</v>
      </c>
      <c r="G32" s="125" t="s">
        <v>84</v>
      </c>
      <c r="H32" s="97"/>
    </row>
    <row r="33" spans="1:8" ht="15" customHeight="1">
      <c r="A33" s="136" t="s">
        <v>13</v>
      </c>
      <c r="B33" s="139"/>
      <c r="C33" s="56"/>
      <c r="D33" s="25"/>
      <c r="E33" s="64"/>
      <c r="F33" s="123"/>
      <c r="G33" s="69"/>
      <c r="H33" s="97"/>
    </row>
    <row r="34" spans="1:8" s="102" customFormat="1" ht="12" customHeight="1">
      <c r="A34" s="136" t="s">
        <v>49</v>
      </c>
      <c r="B34" s="35"/>
      <c r="C34" s="56"/>
      <c r="D34" s="25"/>
      <c r="E34" s="64"/>
      <c r="F34" s="36"/>
      <c r="G34" s="70"/>
      <c r="H34" s="101"/>
    </row>
    <row r="35" spans="1:8" s="102" customFormat="1" ht="12" customHeight="1">
      <c r="A35" s="57" t="s">
        <v>87</v>
      </c>
      <c r="B35" s="151" t="s">
        <v>2</v>
      </c>
      <c r="C35" s="59">
        <v>2</v>
      </c>
      <c r="D35" s="60">
        <v>7</v>
      </c>
      <c r="E35" s="61">
        <f>C35*D35</f>
        <v>14</v>
      </c>
      <c r="F35" s="124" t="s">
        <v>39</v>
      </c>
      <c r="G35" s="125"/>
      <c r="H35" s="101"/>
    </row>
    <row r="36" spans="1:8" s="94" customFormat="1" ht="24" customHeight="1">
      <c r="A36" s="63" t="s">
        <v>26</v>
      </c>
      <c r="B36" s="66" t="s">
        <v>2</v>
      </c>
      <c r="C36" s="65">
        <v>2</v>
      </c>
      <c r="D36" s="25">
        <v>286.2</v>
      </c>
      <c r="E36" s="64">
        <f>C36*D36</f>
        <v>572.4</v>
      </c>
      <c r="F36" s="67" t="s">
        <v>40</v>
      </c>
      <c r="G36" s="67"/>
      <c r="H36" s="103"/>
    </row>
    <row r="37" spans="1:8" s="94" customFormat="1" ht="27.75" customHeight="1">
      <c r="A37" s="63" t="s">
        <v>28</v>
      </c>
      <c r="B37" s="66" t="s">
        <v>4</v>
      </c>
      <c r="C37" s="65">
        <v>7109.5</v>
      </c>
      <c r="D37" s="25">
        <v>0.02</v>
      </c>
      <c r="E37" s="64">
        <f>C37*D37</f>
        <v>142.19</v>
      </c>
      <c r="F37" s="67" t="s">
        <v>40</v>
      </c>
      <c r="G37" s="67"/>
      <c r="H37" s="103"/>
    </row>
    <row r="38" spans="1:8" ht="13.5" customHeight="1">
      <c r="A38" s="122" t="s">
        <v>14</v>
      </c>
      <c r="B38" s="201"/>
      <c r="C38" s="202"/>
      <c r="D38" s="203"/>
      <c r="E38" s="64"/>
      <c r="F38" s="123"/>
      <c r="G38" s="140"/>
      <c r="H38" s="89"/>
    </row>
    <row r="39" spans="1:8" s="94" customFormat="1" ht="12" customHeight="1">
      <c r="A39" s="57" t="s">
        <v>5</v>
      </c>
      <c r="B39" s="58" t="s">
        <v>24</v>
      </c>
      <c r="C39" s="153" t="s">
        <v>89</v>
      </c>
      <c r="D39" s="60">
        <v>0.7</v>
      </c>
      <c r="E39" s="61">
        <f>180*0.7</f>
        <v>125.99999999999999</v>
      </c>
      <c r="F39" s="124" t="s">
        <v>39</v>
      </c>
      <c r="G39" s="152"/>
      <c r="H39" s="103"/>
    </row>
    <row r="40" spans="1:8" s="102" customFormat="1" ht="12.75" customHeight="1">
      <c r="A40" s="63" t="s">
        <v>56</v>
      </c>
      <c r="B40" s="66" t="s">
        <v>2</v>
      </c>
      <c r="C40" s="65">
        <v>50</v>
      </c>
      <c r="D40" s="25">
        <v>0.5</v>
      </c>
      <c r="E40" s="64">
        <f>C40*D40</f>
        <v>25</v>
      </c>
      <c r="F40" s="73" t="s">
        <v>39</v>
      </c>
      <c r="G40" s="142"/>
      <c r="H40" s="161"/>
    </row>
    <row r="41" spans="1:8" s="94" customFormat="1" ht="15" customHeight="1">
      <c r="A41" s="57" t="s">
        <v>88</v>
      </c>
      <c r="B41" s="58" t="s">
        <v>2</v>
      </c>
      <c r="C41" s="59">
        <v>1</v>
      </c>
      <c r="D41" s="60">
        <v>27</v>
      </c>
      <c r="E41" s="61">
        <f>C41*D41</f>
        <v>27</v>
      </c>
      <c r="F41" s="124" t="s">
        <v>39</v>
      </c>
      <c r="G41" s="62"/>
      <c r="H41" s="103"/>
    </row>
    <row r="42" spans="1:8" s="94" customFormat="1" ht="12">
      <c r="A42" s="57" t="s">
        <v>48</v>
      </c>
      <c r="B42" s="58" t="s">
        <v>2</v>
      </c>
      <c r="C42" s="59">
        <v>1</v>
      </c>
      <c r="D42" s="60">
        <v>5.5</v>
      </c>
      <c r="E42" s="61">
        <f>C42*D42</f>
        <v>5.5</v>
      </c>
      <c r="F42" s="124" t="s">
        <v>39</v>
      </c>
      <c r="G42" s="62"/>
      <c r="H42" s="103"/>
    </row>
    <row r="43" spans="1:8" s="94" customFormat="1" ht="12" customHeight="1">
      <c r="A43" s="136"/>
      <c r="B43" s="139"/>
      <c r="C43" s="56"/>
      <c r="D43" s="25"/>
      <c r="E43" s="64"/>
      <c r="F43" s="123"/>
      <c r="G43" s="143"/>
      <c r="H43" s="95"/>
    </row>
    <row r="44" spans="1:8" s="105" customFormat="1" ht="12.75" customHeight="1">
      <c r="A44" s="144" t="s">
        <v>29</v>
      </c>
      <c r="B44" s="145"/>
      <c r="C44" s="56"/>
      <c r="D44" s="146"/>
      <c r="E44" s="64">
        <v>30</v>
      </c>
      <c r="F44" s="69" t="s">
        <v>39</v>
      </c>
      <c r="G44" s="147"/>
      <c r="H44" s="104"/>
    </row>
    <row r="45" spans="1:8" s="108" customFormat="1" ht="24.75" customHeight="1">
      <c r="A45" s="42" t="s">
        <v>57</v>
      </c>
      <c r="B45" s="16"/>
      <c r="C45" s="26"/>
      <c r="D45" s="11"/>
      <c r="E45" s="154">
        <f>E18+E19+E21+E23+E24+E25+E26+E29+E30+E31+E32+E35+E39+E40+E41+E42+E44</f>
        <v>981.28</v>
      </c>
      <c r="F45" s="106"/>
      <c r="G45" s="116"/>
      <c r="H45" s="107"/>
    </row>
    <row r="46" spans="1:8" s="108" customFormat="1" ht="31.5">
      <c r="A46" s="42" t="s">
        <v>58</v>
      </c>
      <c r="B46" s="18"/>
      <c r="C46" s="32"/>
      <c r="D46" s="11"/>
      <c r="E46" s="155">
        <f>E36+E37</f>
        <v>714.5899999999999</v>
      </c>
      <c r="F46" s="117"/>
      <c r="G46" s="116"/>
      <c r="H46" s="107"/>
    </row>
    <row r="47" spans="1:8" ht="15.75">
      <c r="A47" s="3"/>
      <c r="B47" s="17"/>
      <c r="C47" s="33"/>
      <c r="D47" s="24"/>
      <c r="E47" s="85"/>
      <c r="F47" s="85"/>
      <c r="G47" s="109"/>
      <c r="H47" s="107"/>
    </row>
    <row r="48" spans="1:7" s="108" customFormat="1" ht="24" customHeight="1">
      <c r="A48" s="210" t="s">
        <v>17</v>
      </c>
      <c r="B48" s="210"/>
      <c r="C48" s="210"/>
      <c r="D48" s="12"/>
      <c r="G48" s="2" t="s">
        <v>72</v>
      </c>
    </row>
    <row r="49" spans="1:7" s="108" customFormat="1" ht="24" customHeight="1" thickBot="1">
      <c r="A49" s="55" t="s">
        <v>45</v>
      </c>
      <c r="B49" s="44"/>
      <c r="C49" s="44"/>
      <c r="D49" s="12"/>
      <c r="G49" s="2"/>
    </row>
    <row r="50" spans="1:7" s="108" customFormat="1" ht="24" customHeight="1" thickBot="1">
      <c r="A50" s="50"/>
      <c r="B50" s="205" t="s">
        <v>44</v>
      </c>
      <c r="C50" s="206"/>
      <c r="D50" s="206"/>
      <c r="E50" s="206"/>
      <c r="F50" s="206"/>
      <c r="G50" s="206"/>
    </row>
    <row r="52" spans="1:7" s="111" customFormat="1" ht="15.75">
      <c r="A52" s="45" t="s">
        <v>39</v>
      </c>
      <c r="B52" s="204" t="s">
        <v>42</v>
      </c>
      <c r="C52" s="204"/>
      <c r="D52" s="204"/>
      <c r="E52" s="204"/>
      <c r="F52" s="204"/>
      <c r="G52" s="204"/>
    </row>
    <row r="53" spans="1:7" s="111" customFormat="1" ht="15.75">
      <c r="A53" s="45" t="s">
        <v>40</v>
      </c>
      <c r="B53" s="204" t="s">
        <v>43</v>
      </c>
      <c r="C53" s="204"/>
      <c r="D53" s="204"/>
      <c r="E53" s="204"/>
      <c r="F53" s="204"/>
      <c r="G53" s="204"/>
    </row>
    <row r="54" spans="1:7" s="111" customFormat="1" ht="15.75">
      <c r="A54" s="45" t="s">
        <v>41</v>
      </c>
      <c r="B54" s="204" t="s">
        <v>46</v>
      </c>
      <c r="C54" s="204"/>
      <c r="D54" s="204"/>
      <c r="E54" s="204"/>
      <c r="F54" s="204"/>
      <c r="G54" s="204"/>
    </row>
    <row r="55" spans="1:7" ht="13.5" thickBot="1">
      <c r="A55" s="94"/>
      <c r="B55" s="8"/>
      <c r="G55" s="94"/>
    </row>
    <row r="56" spans="1:7" ht="18.75">
      <c r="A56" s="211" t="s">
        <v>33</v>
      </c>
      <c r="B56" s="212"/>
      <c r="C56" s="212"/>
      <c r="D56" s="212"/>
      <c r="E56" s="212"/>
      <c r="F56" s="212"/>
      <c r="G56" s="213"/>
    </row>
    <row r="57" spans="1:7" ht="18.75">
      <c r="A57" s="214"/>
      <c r="B57" s="215"/>
      <c r="C57" s="215"/>
      <c r="D57" s="215"/>
      <c r="E57" s="215"/>
      <c r="F57" s="215"/>
      <c r="G57" s="216"/>
    </row>
    <row r="58" spans="1:7" s="112" customFormat="1" ht="18">
      <c r="A58" s="207" t="s">
        <v>34</v>
      </c>
      <c r="B58" s="208"/>
      <c r="C58" s="208"/>
      <c r="D58" s="208"/>
      <c r="E58" s="208"/>
      <c r="F58" s="208"/>
      <c r="G58" s="209"/>
    </row>
    <row r="59" spans="1:7" s="111" customFormat="1" ht="90" customHeight="1">
      <c r="A59" s="180" t="s">
        <v>35</v>
      </c>
      <c r="B59" s="181"/>
      <c r="C59" s="181"/>
      <c r="D59" s="181"/>
      <c r="E59" s="181"/>
      <c r="F59" s="181"/>
      <c r="G59" s="182"/>
    </row>
    <row r="60" spans="1:10" s="111" customFormat="1" ht="93.75" customHeight="1">
      <c r="A60" s="180" t="s">
        <v>47</v>
      </c>
      <c r="B60" s="181"/>
      <c r="C60" s="181"/>
      <c r="D60" s="181"/>
      <c r="E60" s="181"/>
      <c r="F60" s="181"/>
      <c r="G60" s="182"/>
      <c r="J60" s="113"/>
    </row>
    <row r="61" spans="1:7" s="111" customFormat="1" ht="54.75" customHeight="1">
      <c r="A61" s="180" t="s">
        <v>36</v>
      </c>
      <c r="B61" s="181"/>
      <c r="C61" s="181"/>
      <c r="D61" s="181"/>
      <c r="E61" s="181"/>
      <c r="F61" s="181"/>
      <c r="G61" s="182"/>
    </row>
    <row r="62" spans="1:7" s="111" customFormat="1" ht="48" customHeight="1" thickBot="1">
      <c r="A62" s="183" t="s">
        <v>37</v>
      </c>
      <c r="B62" s="184"/>
      <c r="C62" s="184"/>
      <c r="D62" s="184"/>
      <c r="E62" s="184"/>
      <c r="F62" s="184"/>
      <c r="G62" s="185"/>
    </row>
    <row r="63" spans="1:7" s="111" customFormat="1" ht="15">
      <c r="A63" s="177"/>
      <c r="B63" s="177"/>
      <c r="C63" s="177"/>
      <c r="D63" s="177"/>
      <c r="E63" s="177"/>
      <c r="F63" s="177"/>
      <c r="G63" s="177"/>
    </row>
    <row r="64" spans="2:6" s="111" customFormat="1" ht="16.5" thickBot="1">
      <c r="B64" s="51"/>
      <c r="C64" s="52"/>
      <c r="D64" s="53"/>
      <c r="E64" s="114"/>
      <c r="F64" s="114"/>
    </row>
    <row r="65" spans="1:7" ht="13.5" thickBot="1">
      <c r="A65" s="94"/>
      <c r="B65" s="188" t="s">
        <v>31</v>
      </c>
      <c r="C65" s="189"/>
      <c r="D65" s="189"/>
      <c r="E65" s="190"/>
      <c r="F65" s="191"/>
      <c r="G65" s="192"/>
    </row>
    <row r="66" spans="1:7" ht="13.5" thickBot="1">
      <c r="A66" s="94"/>
      <c r="B66" s="178" t="s">
        <v>32</v>
      </c>
      <c r="C66" s="179"/>
      <c r="D66" s="178"/>
      <c r="E66" s="193"/>
      <c r="F66" s="194"/>
      <c r="G66" s="195"/>
    </row>
    <row r="67" spans="1:7" ht="12.75">
      <c r="A67" s="94"/>
      <c r="C67" s="115"/>
      <c r="D67" s="186" t="s">
        <v>19</v>
      </c>
      <c r="E67" s="186"/>
      <c r="F67" s="187" t="s">
        <v>20</v>
      </c>
      <c r="G67" s="187"/>
    </row>
    <row r="68" spans="1:2" ht="12.75">
      <c r="A68" s="77"/>
      <c r="B68" s="13"/>
    </row>
    <row r="69" spans="1:7" ht="12.75">
      <c r="A69" s="108"/>
      <c r="B69" s="2"/>
      <c r="C69" s="34"/>
      <c r="G69" s="108"/>
    </row>
    <row r="70" spans="1:2" ht="12.75">
      <c r="A70" s="77"/>
      <c r="B70" s="13"/>
    </row>
    <row r="71" spans="1:2" ht="12.75">
      <c r="A71" s="77"/>
      <c r="B71" s="13"/>
    </row>
    <row r="72" spans="1:2" ht="12.75">
      <c r="A72" s="77"/>
      <c r="B72" s="13"/>
    </row>
    <row r="73" spans="1:2" ht="12.75">
      <c r="A73" s="77"/>
      <c r="B73" s="13"/>
    </row>
    <row r="74" spans="1:2" ht="12.75">
      <c r="A74" s="77"/>
      <c r="B74" s="13"/>
    </row>
    <row r="75" spans="1:2" ht="12.75">
      <c r="A75" s="77"/>
      <c r="B75" s="13"/>
    </row>
    <row r="76" spans="1:2" ht="12.75">
      <c r="A76" s="77"/>
      <c r="B76" s="13"/>
    </row>
    <row r="77" spans="1:2" ht="12.75">
      <c r="A77" s="77"/>
      <c r="B77" s="13"/>
    </row>
    <row r="78" spans="1:2" ht="12.75">
      <c r="A78" s="77"/>
      <c r="B78" s="13"/>
    </row>
    <row r="79" spans="1:2" ht="12.75">
      <c r="A79" s="77"/>
      <c r="B79" s="13"/>
    </row>
    <row r="80" spans="1:2" ht="12.75">
      <c r="A80" s="77"/>
      <c r="B80" s="13"/>
    </row>
    <row r="81" spans="1:2" ht="12.75">
      <c r="A81" s="77"/>
      <c r="B81" s="13"/>
    </row>
    <row r="82" spans="1:2" ht="12.75">
      <c r="A82" s="77"/>
      <c r="B82" s="13"/>
    </row>
    <row r="83" spans="1:2" ht="12.75">
      <c r="A83" s="77"/>
      <c r="B83" s="13"/>
    </row>
    <row r="84" spans="1:2" ht="12.75">
      <c r="A84" s="77"/>
      <c r="B84" s="13"/>
    </row>
    <row r="85" spans="1:2" ht="12.75">
      <c r="A85" s="77"/>
      <c r="B85" s="13"/>
    </row>
    <row r="86" spans="1:2" ht="12.75">
      <c r="A86" s="77"/>
      <c r="B86" s="13"/>
    </row>
    <row r="87" spans="1:2" ht="12.75">
      <c r="A87" s="77"/>
      <c r="B87" s="13"/>
    </row>
    <row r="88" spans="1:2" ht="12.75">
      <c r="A88" s="77"/>
      <c r="B88" s="13"/>
    </row>
    <row r="89" spans="1:2" ht="12.75">
      <c r="A89" s="77"/>
      <c r="B89" s="13"/>
    </row>
    <row r="90" spans="1:2" ht="12.75">
      <c r="A90" s="77"/>
      <c r="B90" s="13"/>
    </row>
    <row r="91" spans="1:2" ht="12.75">
      <c r="A91" s="77"/>
      <c r="B91" s="13"/>
    </row>
    <row r="92" spans="1:2" ht="12.75">
      <c r="A92" s="77"/>
      <c r="B92" s="13"/>
    </row>
    <row r="93" spans="1:2" ht="12.75">
      <c r="A93" s="77"/>
      <c r="B93" s="13"/>
    </row>
    <row r="94" spans="1:2" ht="12.75">
      <c r="A94" s="77"/>
      <c r="B94" s="13"/>
    </row>
    <row r="95" spans="1:2" ht="12.75">
      <c r="A95" s="77"/>
      <c r="B95" s="13"/>
    </row>
    <row r="96" spans="1:2" ht="12.75">
      <c r="A96" s="77"/>
      <c r="B96" s="13"/>
    </row>
    <row r="97" spans="1:2" ht="12.75">
      <c r="A97" s="77"/>
      <c r="B97" s="13"/>
    </row>
    <row r="98" spans="1:2" ht="12.75">
      <c r="A98" s="77"/>
      <c r="B98" s="13"/>
    </row>
    <row r="99" spans="1:2" ht="12.75">
      <c r="A99" s="77"/>
      <c r="B99" s="13"/>
    </row>
    <row r="100" spans="1:2" ht="12.75">
      <c r="A100" s="77"/>
      <c r="B100" s="13"/>
    </row>
    <row r="101" spans="1:2" ht="12.75">
      <c r="A101" s="77"/>
      <c r="B101" s="13"/>
    </row>
    <row r="102" spans="1:2" ht="12.75">
      <c r="A102" s="77"/>
      <c r="B102" s="13"/>
    </row>
    <row r="103" spans="1:2" ht="12.75">
      <c r="A103" s="77"/>
      <c r="B103" s="13"/>
    </row>
    <row r="104" spans="1:2" ht="12.75">
      <c r="A104" s="77"/>
      <c r="B104" s="13"/>
    </row>
    <row r="105" spans="1:2" ht="12.75">
      <c r="A105" s="77"/>
      <c r="B105" s="13"/>
    </row>
    <row r="106" spans="1:2" ht="12.75">
      <c r="A106" s="77"/>
      <c r="B106" s="13"/>
    </row>
    <row r="107" spans="1:2" ht="12.75">
      <c r="A107" s="77"/>
      <c r="B107" s="13"/>
    </row>
    <row r="108" spans="1:2" ht="12.75">
      <c r="A108" s="77"/>
      <c r="B108" s="13"/>
    </row>
    <row r="109" spans="1:2" ht="12.75">
      <c r="A109" s="77"/>
      <c r="B109" s="13"/>
    </row>
    <row r="110" spans="1:2" ht="12.75">
      <c r="A110" s="77"/>
      <c r="B110" s="13"/>
    </row>
    <row r="111" spans="1:2" ht="12.75">
      <c r="A111" s="77"/>
      <c r="B111" s="13"/>
    </row>
    <row r="112" spans="1:2" ht="12.75">
      <c r="A112" s="77"/>
      <c r="B112" s="13"/>
    </row>
    <row r="113" spans="1:2" ht="12.75">
      <c r="A113" s="77"/>
      <c r="B113" s="13"/>
    </row>
    <row r="114" spans="1:2" ht="12.75">
      <c r="A114" s="77"/>
      <c r="B114" s="13"/>
    </row>
    <row r="115" spans="1:2" ht="12.75">
      <c r="A115" s="77"/>
      <c r="B115" s="13"/>
    </row>
    <row r="116" spans="1:2" ht="12.75">
      <c r="A116" s="77"/>
      <c r="B116" s="13"/>
    </row>
    <row r="117" spans="1:2" ht="12.75">
      <c r="A117" s="77"/>
      <c r="B117" s="13"/>
    </row>
    <row r="118" spans="1:2" ht="12.75">
      <c r="A118" s="77"/>
      <c r="B118" s="13"/>
    </row>
    <row r="119" spans="1:2" ht="12.75">
      <c r="A119" s="77"/>
      <c r="B119" s="13"/>
    </row>
    <row r="120" spans="1:2" ht="12.75">
      <c r="A120" s="77"/>
      <c r="B120" s="13"/>
    </row>
    <row r="121" spans="1:2" ht="12.75">
      <c r="A121" s="77"/>
      <c r="B121" s="13"/>
    </row>
    <row r="122" spans="1:2" ht="12.75">
      <c r="A122" s="77"/>
      <c r="B122" s="13"/>
    </row>
    <row r="123" spans="1:2" ht="12.75">
      <c r="A123" s="77"/>
      <c r="B123" s="13"/>
    </row>
    <row r="124" spans="1:2" ht="12.75">
      <c r="A124" s="77"/>
      <c r="B124" s="13"/>
    </row>
    <row r="125" spans="1:2" ht="12.75">
      <c r="A125" s="77"/>
      <c r="B125" s="13"/>
    </row>
    <row r="126" spans="1:2" ht="12.75">
      <c r="A126" s="77"/>
      <c r="B126" s="13"/>
    </row>
    <row r="127" spans="1:2" ht="12.75">
      <c r="A127" s="77"/>
      <c r="B127" s="13"/>
    </row>
    <row r="128" spans="1:2" ht="12.75">
      <c r="A128" s="77"/>
      <c r="B128" s="13"/>
    </row>
    <row r="129" spans="1:2" ht="12.75">
      <c r="A129" s="77"/>
      <c r="B129" s="13"/>
    </row>
    <row r="130" spans="1:2" ht="12.75">
      <c r="A130" s="77"/>
      <c r="B130" s="13"/>
    </row>
    <row r="131" spans="1:2" ht="12.75">
      <c r="A131" s="77"/>
      <c r="B131" s="13"/>
    </row>
    <row r="132" spans="1:2" ht="12.75">
      <c r="A132" s="77"/>
      <c r="B132" s="13"/>
    </row>
    <row r="133" spans="1:2" ht="12.75">
      <c r="A133" s="77"/>
      <c r="B133" s="13"/>
    </row>
    <row r="134" spans="1:2" ht="12.75">
      <c r="A134" s="77"/>
      <c r="B134" s="13"/>
    </row>
    <row r="135" spans="1:2" ht="12.75">
      <c r="A135" s="77"/>
      <c r="B135" s="13"/>
    </row>
    <row r="136" spans="1:2" ht="12.75">
      <c r="A136" s="77"/>
      <c r="B136" s="13"/>
    </row>
    <row r="137" spans="1:2" ht="12.75">
      <c r="A137" s="77"/>
      <c r="B137" s="13"/>
    </row>
    <row r="138" spans="1:2" ht="12.75">
      <c r="A138" s="77"/>
      <c r="B138" s="13"/>
    </row>
    <row r="139" spans="1:2" ht="12.75">
      <c r="A139" s="77"/>
      <c r="B139" s="13"/>
    </row>
    <row r="140" spans="1:2" ht="12.75">
      <c r="A140" s="77"/>
      <c r="B140" s="13"/>
    </row>
    <row r="141" spans="1:2" ht="12.75">
      <c r="A141" s="77"/>
      <c r="B141" s="13"/>
    </row>
    <row r="142" spans="1:2" ht="12.75">
      <c r="A142" s="77"/>
      <c r="B142" s="13"/>
    </row>
    <row r="143" spans="1:2" ht="12.75">
      <c r="A143" s="77"/>
      <c r="B143" s="13"/>
    </row>
    <row r="144" spans="1:2" ht="12.75">
      <c r="A144" s="77"/>
      <c r="B144" s="13"/>
    </row>
    <row r="145" spans="1:2" ht="12.75">
      <c r="A145" s="77"/>
      <c r="B145" s="13"/>
    </row>
    <row r="146" spans="1:2" ht="12.75">
      <c r="A146" s="77"/>
      <c r="B146" s="13"/>
    </row>
    <row r="147" spans="1:2" ht="12.75">
      <c r="A147" s="77"/>
      <c r="B147" s="13"/>
    </row>
    <row r="148" spans="1:2" ht="12.75">
      <c r="A148" s="77"/>
      <c r="B148" s="13"/>
    </row>
    <row r="149" spans="1:2" ht="12.75">
      <c r="A149" s="77"/>
      <c r="B149" s="13"/>
    </row>
    <row r="150" spans="1:2" ht="12.75">
      <c r="A150" s="77"/>
      <c r="B150" s="13"/>
    </row>
    <row r="151" spans="1:2" ht="12.75">
      <c r="A151" s="77"/>
      <c r="B151" s="13"/>
    </row>
    <row r="152" spans="1:2" ht="12.75">
      <c r="A152" s="77"/>
      <c r="B152" s="13"/>
    </row>
    <row r="153" spans="1:2" ht="12.75">
      <c r="A153" s="77"/>
      <c r="B153" s="13"/>
    </row>
    <row r="154" spans="1:2" ht="12.75">
      <c r="A154" s="77"/>
      <c r="B154" s="13"/>
    </row>
    <row r="155" spans="1:2" ht="12.75">
      <c r="A155" s="77"/>
      <c r="B155" s="13"/>
    </row>
    <row r="156" spans="1:2" ht="12.75">
      <c r="A156" s="77"/>
      <c r="B156" s="13"/>
    </row>
    <row r="157" spans="1:2" ht="12.75">
      <c r="A157" s="77"/>
      <c r="B157" s="13"/>
    </row>
    <row r="158" spans="1:2" ht="12.75">
      <c r="A158" s="77"/>
      <c r="B158" s="13"/>
    </row>
    <row r="159" spans="1:2" ht="12.75">
      <c r="A159" s="77"/>
      <c r="B159" s="13"/>
    </row>
    <row r="160" spans="1:2" ht="12.75">
      <c r="A160" s="77"/>
      <c r="B160" s="13"/>
    </row>
    <row r="161" spans="1:2" ht="12.75">
      <c r="A161" s="77"/>
      <c r="B161" s="13"/>
    </row>
    <row r="162" spans="1:2" ht="12.75">
      <c r="A162" s="77"/>
      <c r="B162" s="13"/>
    </row>
    <row r="163" spans="1:2" ht="12.75">
      <c r="A163" s="77"/>
      <c r="B163" s="13"/>
    </row>
    <row r="164" spans="1:2" ht="12.75">
      <c r="A164" s="77"/>
      <c r="B164" s="13"/>
    </row>
    <row r="165" spans="1:2" ht="12.75">
      <c r="A165" s="77"/>
      <c r="B165" s="13"/>
    </row>
    <row r="166" spans="1:2" ht="12.75">
      <c r="A166" s="77"/>
      <c r="B166" s="13"/>
    </row>
    <row r="167" spans="1:2" ht="12.75">
      <c r="A167" s="77"/>
      <c r="B167" s="13"/>
    </row>
    <row r="168" spans="1:2" ht="12.75">
      <c r="A168" s="77"/>
      <c r="B168" s="13"/>
    </row>
    <row r="169" spans="1:2" ht="12.75">
      <c r="A169" s="77"/>
      <c r="B169" s="13"/>
    </row>
    <row r="170" spans="1:2" ht="12.75">
      <c r="A170" s="77"/>
      <c r="B170" s="13"/>
    </row>
    <row r="171" spans="1:2" ht="12.75">
      <c r="A171" s="77"/>
      <c r="B171" s="13"/>
    </row>
    <row r="172" spans="1:2" ht="12.75">
      <c r="A172" s="77"/>
      <c r="B172" s="13"/>
    </row>
    <row r="173" spans="1:2" ht="12.75">
      <c r="A173" s="77"/>
      <c r="B173" s="13"/>
    </row>
    <row r="174" spans="1:2" ht="12.75">
      <c r="A174" s="77"/>
      <c r="B174" s="13"/>
    </row>
    <row r="175" spans="1:2" ht="12.75">
      <c r="A175" s="77"/>
      <c r="B175" s="13"/>
    </row>
    <row r="176" spans="1:2" ht="12.75">
      <c r="A176" s="77"/>
      <c r="B176" s="13"/>
    </row>
    <row r="177" spans="1:2" ht="12.75">
      <c r="A177" s="77"/>
      <c r="B177" s="13"/>
    </row>
    <row r="178" spans="1:2" ht="12.75">
      <c r="A178" s="77"/>
      <c r="B178" s="13"/>
    </row>
    <row r="179" spans="1:2" ht="12.75">
      <c r="A179" s="77"/>
      <c r="B179" s="13"/>
    </row>
    <row r="180" spans="1:2" ht="12.75">
      <c r="A180" s="77"/>
      <c r="B180" s="13"/>
    </row>
    <row r="181" spans="1:2" ht="12.75">
      <c r="A181" s="77"/>
      <c r="B181" s="13"/>
    </row>
    <row r="182" spans="1:2" ht="12.75">
      <c r="A182" s="77"/>
      <c r="B182" s="13"/>
    </row>
    <row r="183" spans="1:2" ht="12.75">
      <c r="A183" s="77"/>
      <c r="B183" s="13"/>
    </row>
    <row r="184" spans="1:2" ht="12.75">
      <c r="A184" s="77"/>
      <c r="B184" s="13"/>
    </row>
    <row r="185" spans="1:2" ht="12.75">
      <c r="A185" s="77"/>
      <c r="B185" s="13"/>
    </row>
    <row r="186" spans="1:2" ht="12.75">
      <c r="A186" s="77"/>
      <c r="B186" s="13"/>
    </row>
    <row r="187" spans="1:2" ht="12.75">
      <c r="A187" s="77"/>
      <c r="B187" s="13"/>
    </row>
    <row r="188" spans="1:2" ht="12.75">
      <c r="A188" s="77"/>
      <c r="B188" s="13"/>
    </row>
  </sheetData>
  <sheetProtection/>
  <autoFilter ref="A13:G44"/>
  <mergeCells count="28">
    <mergeCell ref="B28:D28"/>
    <mergeCell ref="B54:G54"/>
    <mergeCell ref="B50:G50"/>
    <mergeCell ref="A58:G58"/>
    <mergeCell ref="B53:G53"/>
    <mergeCell ref="A48:C48"/>
    <mergeCell ref="B38:D38"/>
    <mergeCell ref="B52:G52"/>
    <mergeCell ref="A56:G56"/>
    <mergeCell ref="A57:G57"/>
    <mergeCell ref="A2:G2"/>
    <mergeCell ref="A4:G4"/>
    <mergeCell ref="A5:G5"/>
    <mergeCell ref="A10:G10"/>
    <mergeCell ref="B6:E6"/>
    <mergeCell ref="A7:G7"/>
    <mergeCell ref="D67:E67"/>
    <mergeCell ref="F67:G67"/>
    <mergeCell ref="B65:E65"/>
    <mergeCell ref="F65:G65"/>
    <mergeCell ref="D66:E66"/>
    <mergeCell ref="F66:G66"/>
    <mergeCell ref="A63:G63"/>
    <mergeCell ref="B66:C66"/>
    <mergeCell ref="A59:G59"/>
    <mergeCell ref="A60:G60"/>
    <mergeCell ref="A61:G61"/>
    <mergeCell ref="A62:G62"/>
  </mergeCells>
  <printOptions/>
  <pageMargins left="0.35433070866141736" right="0.15748031496062992" top="0.1968503937007874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6"/>
  <sheetViews>
    <sheetView tabSelected="1" zoomScalePageLayoutView="0" workbookViewId="0" topLeftCell="A1">
      <selection activeCell="A1" sqref="A1:F56"/>
    </sheetView>
  </sheetViews>
  <sheetFormatPr defaultColWidth="9.00390625" defaultRowHeight="12.75"/>
  <cols>
    <col min="1" max="1" width="38.00390625" style="4" customWidth="1"/>
    <col min="2" max="2" width="9.375" style="14" bestFit="1" customWidth="1"/>
    <col min="3" max="3" width="8.125" style="28" customWidth="1"/>
    <col min="4" max="4" width="11.125" style="12" customWidth="1"/>
    <col min="5" max="5" width="11.125" style="75" customWidth="1"/>
    <col min="6" max="6" width="15.75390625" style="110" customWidth="1"/>
    <col min="7" max="13" width="9.125" style="77" customWidth="1"/>
    <col min="14" max="14" width="10.00390625" style="77" bestFit="1" customWidth="1"/>
    <col min="15" max="16384" width="9.125" style="77" customWidth="1"/>
  </cols>
  <sheetData>
    <row r="1" spans="1:6" ht="15" customHeight="1">
      <c r="A1" s="217" t="s">
        <v>59</v>
      </c>
      <c r="B1" s="217"/>
      <c r="C1" s="217"/>
      <c r="D1" s="217"/>
      <c r="E1" s="217"/>
      <c r="F1" s="217"/>
    </row>
    <row r="2" spans="1:8" s="74" customFormat="1" ht="15" customHeight="1">
      <c r="A2" s="217" t="s">
        <v>60</v>
      </c>
      <c r="B2" s="217"/>
      <c r="C2" s="217"/>
      <c r="D2" s="217"/>
      <c r="E2" s="217"/>
      <c r="F2" s="217"/>
      <c r="H2" s="59">
        <v>7109.5</v>
      </c>
    </row>
    <row r="3" spans="1:6" ht="15" customHeight="1">
      <c r="A3" s="217" t="s">
        <v>61</v>
      </c>
      <c r="B3" s="217"/>
      <c r="C3" s="217"/>
      <c r="D3" s="217"/>
      <c r="E3" s="217"/>
      <c r="F3" s="217"/>
    </row>
    <row r="4" spans="1:6" s="78" customFormat="1" ht="15" customHeight="1">
      <c r="A4" s="217" t="s">
        <v>62</v>
      </c>
      <c r="B4" s="217"/>
      <c r="C4" s="217"/>
      <c r="D4" s="217"/>
      <c r="E4" s="217"/>
      <c r="F4" s="217"/>
    </row>
    <row r="5" spans="1:6" s="78" customFormat="1" ht="15" customHeight="1">
      <c r="A5" s="219" t="s">
        <v>63</v>
      </c>
      <c r="B5" s="219"/>
      <c r="C5" s="219"/>
      <c r="D5" s="219"/>
      <c r="E5" s="219"/>
      <c r="F5" s="219"/>
    </row>
    <row r="6" spans="1:7" s="87" customFormat="1" ht="15" customHeight="1">
      <c r="A6" s="198" t="s">
        <v>91</v>
      </c>
      <c r="B6" s="198"/>
      <c r="C6" s="198"/>
      <c r="D6" s="198"/>
      <c r="E6" s="198"/>
      <c r="F6" s="198"/>
      <c r="G6" s="86"/>
    </row>
    <row r="7" spans="1:7" s="2" customFormat="1" ht="20.25" customHeight="1">
      <c r="A7" s="54" t="s">
        <v>38</v>
      </c>
      <c r="B7" s="200" t="s">
        <v>51</v>
      </c>
      <c r="C7" s="200"/>
      <c r="D7" s="200"/>
      <c r="E7" s="200"/>
      <c r="F7" s="45"/>
      <c r="G7" s="1"/>
    </row>
    <row r="8" spans="1:7" s="41" customFormat="1" ht="15" customHeight="1">
      <c r="A8" s="198" t="s">
        <v>90</v>
      </c>
      <c r="B8" s="198"/>
      <c r="C8" s="198"/>
      <c r="D8" s="198"/>
      <c r="E8" s="198"/>
      <c r="F8" s="198"/>
      <c r="G8" s="40"/>
    </row>
    <row r="9" spans="1:7" s="92" customFormat="1" ht="77.25" customHeight="1">
      <c r="A9" s="5" t="s">
        <v>0</v>
      </c>
      <c r="B9" s="6" t="s">
        <v>22</v>
      </c>
      <c r="C9" s="26" t="s">
        <v>23</v>
      </c>
      <c r="D9" s="11" t="s">
        <v>18</v>
      </c>
      <c r="E9" s="5" t="s">
        <v>50</v>
      </c>
      <c r="F9" s="121" t="s">
        <v>71</v>
      </c>
      <c r="G9" s="91"/>
    </row>
    <row r="10" spans="1:7" s="92" customFormat="1" ht="15.75" customHeight="1">
      <c r="A10" s="43">
        <v>1</v>
      </c>
      <c r="B10" s="38">
        <v>2</v>
      </c>
      <c r="C10" s="39">
        <v>3</v>
      </c>
      <c r="D10" s="39">
        <v>4</v>
      </c>
      <c r="E10" s="39">
        <v>5</v>
      </c>
      <c r="F10" s="39">
        <v>6</v>
      </c>
      <c r="G10" s="91"/>
    </row>
    <row r="11" spans="1:7" s="92" customFormat="1" ht="15.75" customHeight="1">
      <c r="A11" s="162" t="s">
        <v>8</v>
      </c>
      <c r="B11" s="35"/>
      <c r="C11" s="56"/>
      <c r="D11" s="25"/>
      <c r="E11" s="137"/>
      <c r="F11" s="88"/>
      <c r="G11" s="91"/>
    </row>
    <row r="12" spans="1:7" s="4" customFormat="1" ht="15.75" customHeight="1">
      <c r="A12" s="136" t="s">
        <v>10</v>
      </c>
      <c r="B12" s="35"/>
      <c r="C12" s="56"/>
      <c r="D12" s="25"/>
      <c r="E12" s="137"/>
      <c r="F12" s="90"/>
      <c r="G12" s="21"/>
    </row>
    <row r="13" spans="1:7" s="4" customFormat="1" ht="17.25" customHeight="1" hidden="1">
      <c r="A13" s="63" t="s">
        <v>25</v>
      </c>
      <c r="B13" s="66" t="s">
        <v>4</v>
      </c>
      <c r="C13" s="65">
        <v>0.7</v>
      </c>
      <c r="D13" s="25"/>
      <c r="E13" s="64">
        <f>C13*D13</f>
        <v>0</v>
      </c>
      <c r="F13" s="69"/>
      <c r="G13" s="21"/>
    </row>
    <row r="14" spans="1:7" s="4" customFormat="1" ht="15.75" customHeight="1" hidden="1">
      <c r="A14" s="63" t="s">
        <v>79</v>
      </c>
      <c r="B14" s="66" t="s">
        <v>2</v>
      </c>
      <c r="C14" s="65">
        <v>1</v>
      </c>
      <c r="D14" s="25"/>
      <c r="E14" s="64">
        <f>C14*D14</f>
        <v>0</v>
      </c>
      <c r="F14" s="69"/>
      <c r="G14" s="21"/>
    </row>
    <row r="15" spans="1:7" s="94" customFormat="1" ht="15" customHeight="1">
      <c r="A15" s="63" t="s">
        <v>6</v>
      </c>
      <c r="B15" s="66" t="s">
        <v>7</v>
      </c>
      <c r="C15" s="65">
        <f>14+12+13+12+14+12+14+14+14</f>
        <v>119</v>
      </c>
      <c r="D15" s="25">
        <v>0.32</v>
      </c>
      <c r="E15" s="64">
        <f>C15*D15</f>
        <v>38.08</v>
      </c>
      <c r="F15" s="69" t="s">
        <v>97</v>
      </c>
      <c r="G15" s="93"/>
    </row>
    <row r="16" spans="1:7" s="94" customFormat="1" ht="29.25" customHeight="1" hidden="1">
      <c r="A16" s="63" t="s">
        <v>52</v>
      </c>
      <c r="B16" s="66" t="s">
        <v>2</v>
      </c>
      <c r="C16" s="65">
        <v>4</v>
      </c>
      <c r="D16" s="25">
        <v>1</v>
      </c>
      <c r="E16" s="64">
        <f>C16*D16</f>
        <v>4</v>
      </c>
      <c r="F16" s="69"/>
      <c r="G16" s="95"/>
    </row>
    <row r="17" spans="1:7" s="94" customFormat="1" ht="15.75" customHeight="1" hidden="1">
      <c r="A17" s="136" t="s">
        <v>9</v>
      </c>
      <c r="B17" s="35"/>
      <c r="C17" s="31"/>
      <c r="D17" s="25"/>
      <c r="E17" s="64"/>
      <c r="F17" s="69"/>
      <c r="G17" s="95"/>
    </row>
    <row r="18" spans="1:7" s="94" customFormat="1" ht="15.75" customHeight="1" hidden="1">
      <c r="A18" s="136" t="s">
        <v>99</v>
      </c>
      <c r="B18" s="66" t="s">
        <v>3</v>
      </c>
      <c r="C18" s="65"/>
      <c r="D18" s="25"/>
      <c r="E18" s="64"/>
      <c r="F18" s="69"/>
      <c r="G18" s="95"/>
    </row>
    <row r="19" spans="1:7" s="96" customFormat="1" ht="15.75" customHeight="1" hidden="1">
      <c r="A19" s="63" t="s">
        <v>98</v>
      </c>
      <c r="B19" s="66" t="s">
        <v>2</v>
      </c>
      <c r="C19" s="65">
        <v>29</v>
      </c>
      <c r="D19" s="25">
        <v>3.9</v>
      </c>
      <c r="E19" s="64">
        <f>C19*D19</f>
        <v>113.1</v>
      </c>
      <c r="F19" s="69"/>
      <c r="G19" s="95"/>
    </row>
    <row r="20" spans="1:7" ht="15.75" customHeight="1">
      <c r="A20" s="136" t="s">
        <v>74</v>
      </c>
      <c r="B20" s="66"/>
      <c r="C20" s="65"/>
      <c r="D20" s="25"/>
      <c r="E20" s="64"/>
      <c r="F20" s="72"/>
      <c r="G20" s="89"/>
    </row>
    <row r="21" spans="1:7" s="94" customFormat="1" ht="15.75" customHeight="1">
      <c r="A21" s="63" t="s">
        <v>76</v>
      </c>
      <c r="B21" s="66" t="s">
        <v>2</v>
      </c>
      <c r="C21" s="65">
        <v>10</v>
      </c>
      <c r="D21" s="25">
        <v>4</v>
      </c>
      <c r="E21" s="64">
        <f>C21*D21</f>
        <v>40</v>
      </c>
      <c r="F21" s="72" t="s">
        <v>97</v>
      </c>
      <c r="G21" s="93"/>
    </row>
    <row r="22" spans="1:7" s="94" customFormat="1" ht="15.75" customHeight="1">
      <c r="A22" s="63" t="s">
        <v>77</v>
      </c>
      <c r="B22" s="66" t="s">
        <v>2</v>
      </c>
      <c r="C22" s="65">
        <v>10</v>
      </c>
      <c r="D22" s="25">
        <v>25</v>
      </c>
      <c r="E22" s="64">
        <f>C22*D22</f>
        <v>250</v>
      </c>
      <c r="F22" s="72" t="s">
        <v>97</v>
      </c>
      <c r="G22" s="93"/>
    </row>
    <row r="23" spans="1:7" ht="15.75" customHeight="1" hidden="1">
      <c r="A23" s="63" t="s">
        <v>78</v>
      </c>
      <c r="B23" s="66" t="s">
        <v>2</v>
      </c>
      <c r="C23" s="65">
        <v>4</v>
      </c>
      <c r="D23" s="25">
        <v>9</v>
      </c>
      <c r="E23" s="64">
        <f>C23*D23</f>
        <v>36</v>
      </c>
      <c r="F23" s="71"/>
      <c r="G23" s="97"/>
    </row>
    <row r="24" spans="1:7" ht="15.75" customHeight="1" hidden="1">
      <c r="A24" s="63" t="s">
        <v>75</v>
      </c>
      <c r="B24" s="66" t="s">
        <v>2</v>
      </c>
      <c r="C24" s="65">
        <v>8</v>
      </c>
      <c r="D24" s="25">
        <v>15</v>
      </c>
      <c r="E24" s="64">
        <f>C24*D24</f>
        <v>120</v>
      </c>
      <c r="F24" s="69"/>
      <c r="G24" s="97"/>
    </row>
    <row r="25" spans="1:7" s="94" customFormat="1" ht="24" customHeight="1" hidden="1">
      <c r="A25" s="122" t="s">
        <v>11</v>
      </c>
      <c r="B25" s="35"/>
      <c r="C25" s="56"/>
      <c r="D25" s="25"/>
      <c r="E25" s="64"/>
      <c r="F25" s="69"/>
      <c r="G25" s="98"/>
    </row>
    <row r="26" spans="1:7" s="100" customFormat="1" ht="15" customHeight="1" hidden="1">
      <c r="A26" s="136" t="s">
        <v>12</v>
      </c>
      <c r="B26" s="201"/>
      <c r="C26" s="202"/>
      <c r="D26" s="203"/>
      <c r="E26" s="64"/>
      <c r="F26" s="22"/>
      <c r="G26" s="99"/>
    </row>
    <row r="27" spans="1:7" s="94" customFormat="1" ht="15" customHeight="1" hidden="1">
      <c r="A27" s="63" t="s">
        <v>81</v>
      </c>
      <c r="B27" s="148" t="s">
        <v>3</v>
      </c>
      <c r="C27" s="148">
        <f>145*40%</f>
        <v>58</v>
      </c>
      <c r="D27" s="148">
        <v>1.1</v>
      </c>
      <c r="E27" s="64">
        <f>C27*D27</f>
        <v>63.800000000000004</v>
      </c>
      <c r="F27" s="69"/>
      <c r="G27" s="98"/>
    </row>
    <row r="28" spans="1:7" ht="15" customHeight="1" hidden="1">
      <c r="A28" s="63" t="s">
        <v>85</v>
      </c>
      <c r="B28" s="148" t="s">
        <v>3</v>
      </c>
      <c r="C28" s="148">
        <f>145*40%</f>
        <v>58</v>
      </c>
      <c r="D28" s="148">
        <v>1.1</v>
      </c>
      <c r="E28" s="64">
        <f>C28*D28</f>
        <v>63.800000000000004</v>
      </c>
      <c r="F28" s="69"/>
      <c r="G28" s="97"/>
    </row>
    <row r="29" spans="1:7" s="94" customFormat="1" ht="15" customHeight="1" hidden="1">
      <c r="A29" s="63" t="s">
        <v>82</v>
      </c>
      <c r="B29" s="163" t="s">
        <v>2</v>
      </c>
      <c r="C29" s="148">
        <v>11</v>
      </c>
      <c r="D29" s="148">
        <v>1.25</v>
      </c>
      <c r="E29" s="64">
        <f>C29*D29</f>
        <v>13.75</v>
      </c>
      <c r="F29" s="22"/>
      <c r="G29" s="98"/>
    </row>
    <row r="30" spans="1:7" s="102" customFormat="1" ht="15" customHeight="1" hidden="1">
      <c r="A30" s="63" t="s">
        <v>86</v>
      </c>
      <c r="B30" s="163" t="s">
        <v>2</v>
      </c>
      <c r="C30" s="148">
        <v>9</v>
      </c>
      <c r="D30" s="148">
        <v>1.25</v>
      </c>
      <c r="E30" s="64">
        <f>C30*D30</f>
        <v>11.25</v>
      </c>
      <c r="F30" s="22"/>
      <c r="G30" s="101"/>
    </row>
    <row r="31" spans="1:7" s="102" customFormat="1" ht="13.5" customHeight="1" hidden="1">
      <c r="A31" s="136" t="s">
        <v>13</v>
      </c>
      <c r="B31" s="139"/>
      <c r="C31" s="56"/>
      <c r="D31" s="25"/>
      <c r="E31" s="64"/>
      <c r="F31" s="69"/>
      <c r="G31" s="101"/>
    </row>
    <row r="32" spans="1:7" s="102" customFormat="1" ht="15.75" customHeight="1" hidden="1">
      <c r="A32" s="136" t="s">
        <v>49</v>
      </c>
      <c r="B32" s="35"/>
      <c r="C32" s="56"/>
      <c r="D32" s="25"/>
      <c r="E32" s="64"/>
      <c r="F32" s="48"/>
      <c r="G32" s="101"/>
    </row>
    <row r="33" spans="1:7" s="94" customFormat="1" ht="15.75" customHeight="1" hidden="1">
      <c r="A33" s="63" t="s">
        <v>87</v>
      </c>
      <c r="B33" s="164" t="s">
        <v>2</v>
      </c>
      <c r="C33" s="65">
        <v>2</v>
      </c>
      <c r="D33" s="25">
        <v>7</v>
      </c>
      <c r="E33" s="64">
        <f>C33*D33</f>
        <v>14</v>
      </c>
      <c r="F33" s="69"/>
      <c r="G33" s="103"/>
    </row>
    <row r="34" spans="1:7" s="94" customFormat="1" ht="24" customHeight="1" hidden="1">
      <c r="A34" s="63" t="s">
        <v>26</v>
      </c>
      <c r="B34" s="66" t="s">
        <v>2</v>
      </c>
      <c r="C34" s="65">
        <v>2</v>
      </c>
      <c r="D34" s="25">
        <v>286.2</v>
      </c>
      <c r="E34" s="64">
        <f>C34*D34</f>
        <v>572.4</v>
      </c>
      <c r="F34" s="48"/>
      <c r="G34" s="103"/>
    </row>
    <row r="35" spans="1:7" ht="24.75" customHeight="1" hidden="1">
      <c r="A35" s="63" t="s">
        <v>28</v>
      </c>
      <c r="B35" s="66" t="s">
        <v>4</v>
      </c>
      <c r="C35" s="65">
        <v>7109.5</v>
      </c>
      <c r="D35" s="25">
        <v>0.02</v>
      </c>
      <c r="E35" s="64">
        <f>C35*D35</f>
        <v>142.19</v>
      </c>
      <c r="F35" s="69"/>
      <c r="G35" s="89"/>
    </row>
    <row r="36" spans="1:7" s="108" customFormat="1" ht="15.75" customHeight="1" hidden="1">
      <c r="A36" s="122" t="s">
        <v>14</v>
      </c>
      <c r="B36" s="201"/>
      <c r="C36" s="202"/>
      <c r="D36" s="203"/>
      <c r="E36" s="64"/>
      <c r="F36" s="20"/>
      <c r="G36" s="107"/>
    </row>
    <row r="37" spans="1:6" s="108" customFormat="1" ht="13.5" customHeight="1" hidden="1">
      <c r="A37" s="63" t="s">
        <v>5</v>
      </c>
      <c r="B37" s="66" t="s">
        <v>24</v>
      </c>
      <c r="C37" s="141" t="s">
        <v>89</v>
      </c>
      <c r="D37" s="25">
        <v>0.7</v>
      </c>
      <c r="E37" s="64">
        <f>180*0.7</f>
        <v>125.99999999999999</v>
      </c>
      <c r="F37" s="19"/>
    </row>
    <row r="38" spans="1:6" s="108" customFormat="1" ht="13.5" customHeight="1" hidden="1">
      <c r="A38" s="63" t="s">
        <v>56</v>
      </c>
      <c r="B38" s="66" t="s">
        <v>2</v>
      </c>
      <c r="C38" s="65">
        <v>50</v>
      </c>
      <c r="D38" s="25">
        <v>0.5</v>
      </c>
      <c r="E38" s="64">
        <f>C38*D38</f>
        <v>25</v>
      </c>
      <c r="F38" s="69"/>
    </row>
    <row r="39" spans="1:6" s="108" customFormat="1" ht="13.5" customHeight="1" hidden="1">
      <c r="A39" s="63" t="s">
        <v>88</v>
      </c>
      <c r="B39" s="66" t="s">
        <v>2</v>
      </c>
      <c r="C39" s="65">
        <v>1</v>
      </c>
      <c r="D39" s="25">
        <v>27</v>
      </c>
      <c r="E39" s="64">
        <f>C39*D39</f>
        <v>27</v>
      </c>
      <c r="F39" s="69"/>
    </row>
    <row r="40" spans="1:6" s="108" customFormat="1" ht="13.5" customHeight="1" hidden="1">
      <c r="A40" s="63" t="s">
        <v>48</v>
      </c>
      <c r="B40" s="66" t="s">
        <v>2</v>
      </c>
      <c r="C40" s="65">
        <v>1</v>
      </c>
      <c r="D40" s="25">
        <v>5.5</v>
      </c>
      <c r="E40" s="64">
        <f>C40*D40</f>
        <v>5.5</v>
      </c>
      <c r="F40" s="69"/>
    </row>
    <row r="41" spans="1:6" s="108" customFormat="1" ht="13.5" customHeight="1">
      <c r="A41" s="136"/>
      <c r="B41" s="139"/>
      <c r="C41" s="56"/>
      <c r="D41" s="25"/>
      <c r="E41" s="64"/>
      <c r="F41" s="69"/>
    </row>
    <row r="42" spans="1:6" s="108" customFormat="1" ht="13.5" customHeight="1">
      <c r="A42" s="144" t="s">
        <v>29</v>
      </c>
      <c r="B42" s="145"/>
      <c r="C42" s="56"/>
      <c r="D42" s="146"/>
      <c r="E42" s="64">
        <f>15+595</f>
        <v>610</v>
      </c>
      <c r="F42" s="72" t="s">
        <v>97</v>
      </c>
    </row>
    <row r="43" spans="1:6" s="108" customFormat="1" ht="13.5" customHeight="1">
      <c r="A43" s="46"/>
      <c r="B43" s="47"/>
      <c r="C43" s="126"/>
      <c r="D43" s="11"/>
      <c r="E43" s="48"/>
      <c r="F43" s="69"/>
    </row>
    <row r="44" spans="1:6" s="170" customFormat="1" ht="30" customHeight="1">
      <c r="A44" s="46" t="s">
        <v>92</v>
      </c>
      <c r="B44" s="165"/>
      <c r="C44" s="166"/>
      <c r="D44" s="167"/>
      <c r="E44" s="168">
        <f>E15+E21+E22+E42</f>
        <v>938.0799999999999</v>
      </c>
      <c r="F44" s="169"/>
    </row>
    <row r="45" spans="1:6" s="172" customFormat="1" ht="30" customHeight="1">
      <c r="A45" s="46" t="s">
        <v>96</v>
      </c>
      <c r="B45" s="165"/>
      <c r="C45" s="171"/>
      <c r="D45" s="167"/>
      <c r="E45" s="49">
        <v>255.016</v>
      </c>
      <c r="F45" s="49"/>
    </row>
    <row r="46" spans="1:6" s="83" customFormat="1" ht="30" customHeight="1">
      <c r="A46" s="46" t="s">
        <v>93</v>
      </c>
      <c r="B46" s="165"/>
      <c r="C46" s="166"/>
      <c r="D46" s="167"/>
      <c r="E46" s="49">
        <f>E44-E45</f>
        <v>683.064</v>
      </c>
      <c r="F46" s="173"/>
    </row>
    <row r="47" spans="1:8" s="83" customFormat="1" ht="30" customHeight="1">
      <c r="A47" s="174" t="s">
        <v>94</v>
      </c>
      <c r="B47" s="175"/>
      <c r="C47" s="166"/>
      <c r="D47" s="167"/>
      <c r="E47" s="176">
        <f>E46/12/H2*1000</f>
        <v>8.00647021590829</v>
      </c>
      <c r="F47" s="173"/>
      <c r="H47" s="83">
        <v>8</v>
      </c>
    </row>
    <row r="48" spans="1:6" ht="26.25" customHeight="1">
      <c r="A48" s="128"/>
      <c r="B48" s="118"/>
      <c r="C48" s="127"/>
      <c r="D48" s="127"/>
      <c r="E48" s="127"/>
      <c r="F48" s="128"/>
    </row>
    <row r="49" spans="1:6" ht="27.75" customHeight="1">
      <c r="A49" s="129" t="s">
        <v>64</v>
      </c>
      <c r="B49" s="220" t="s">
        <v>65</v>
      </c>
      <c r="C49" s="220"/>
      <c r="D49" s="220"/>
      <c r="E49" s="220"/>
      <c r="F49" s="220"/>
    </row>
    <row r="50" spans="1:6" ht="12.75">
      <c r="A50" s="130"/>
      <c r="B50" s="119"/>
      <c r="C50" s="127"/>
      <c r="D50" s="127"/>
      <c r="E50" s="127"/>
      <c r="F50" s="127"/>
    </row>
    <row r="51" spans="1:6" ht="12.75">
      <c r="A51" s="131" t="s">
        <v>66</v>
      </c>
      <c r="B51" s="218"/>
      <c r="C51" s="218"/>
      <c r="D51" s="218"/>
      <c r="E51" s="132" t="s">
        <v>67</v>
      </c>
      <c r="F51" s="133" t="s">
        <v>68</v>
      </c>
    </row>
    <row r="52" spans="1:6" ht="12.75">
      <c r="A52" s="131"/>
      <c r="B52" s="120"/>
      <c r="C52" s="120"/>
      <c r="D52" s="120"/>
      <c r="E52" s="134"/>
      <c r="F52" s="135"/>
    </row>
    <row r="53" spans="1:6" ht="12.75">
      <c r="A53" s="131" t="s">
        <v>69</v>
      </c>
      <c r="B53" s="218"/>
      <c r="C53" s="218"/>
      <c r="D53" s="218"/>
      <c r="E53" s="132" t="s">
        <v>67</v>
      </c>
      <c r="F53" s="133" t="s">
        <v>68</v>
      </c>
    </row>
    <row r="54" spans="1:6" ht="12.75">
      <c r="A54" s="130"/>
      <c r="B54" s="130"/>
      <c r="C54" s="127"/>
      <c r="D54" s="127"/>
      <c r="E54" s="127"/>
      <c r="F54" s="127"/>
    </row>
    <row r="55" spans="1:6" ht="12.75">
      <c r="A55" s="130"/>
      <c r="B55" s="130"/>
      <c r="C55" s="127"/>
      <c r="D55" s="127"/>
      <c r="E55" s="127"/>
      <c r="F55" s="127"/>
    </row>
    <row r="56" spans="1:6" ht="12.75">
      <c r="A56" s="130"/>
      <c r="B56" s="130"/>
      <c r="C56" s="77"/>
      <c r="D56" s="77"/>
      <c r="E56" s="77"/>
      <c r="F56" s="77"/>
    </row>
    <row r="57" spans="1:6" ht="12.75">
      <c r="A57" s="77" t="s">
        <v>95</v>
      </c>
      <c r="B57" s="77"/>
      <c r="C57" s="77"/>
      <c r="D57" s="77"/>
      <c r="E57" s="77"/>
      <c r="F57" s="77"/>
    </row>
    <row r="58" spans="1:2" ht="12.75">
      <c r="A58" s="77"/>
      <c r="B58" s="13"/>
    </row>
    <row r="59" spans="1:2" ht="12.75">
      <c r="A59" s="77"/>
      <c r="B59" s="13"/>
    </row>
    <row r="60" spans="1:2" ht="12.75">
      <c r="A60" s="77"/>
      <c r="B60" s="13"/>
    </row>
    <row r="61" spans="1:2" ht="12.75">
      <c r="A61" s="77"/>
      <c r="B61" s="13"/>
    </row>
    <row r="62" spans="1:2" ht="12.75">
      <c r="A62" s="77"/>
      <c r="B62" s="13"/>
    </row>
    <row r="63" spans="1:2" ht="12.75">
      <c r="A63" s="77"/>
      <c r="B63" s="13"/>
    </row>
    <row r="64" spans="1:2" ht="12.75">
      <c r="A64" s="77"/>
      <c r="B64" s="13"/>
    </row>
    <row r="65" spans="1:2" ht="12.75">
      <c r="A65" s="77"/>
      <c r="B65" s="13"/>
    </row>
    <row r="66" spans="1:2" ht="12.75">
      <c r="A66" s="77"/>
      <c r="B66" s="13"/>
    </row>
    <row r="67" spans="1:2" ht="12.75">
      <c r="A67" s="77"/>
      <c r="B67" s="13"/>
    </row>
    <row r="68" spans="1:2" ht="12.75">
      <c r="A68" s="77"/>
      <c r="B68" s="13"/>
    </row>
    <row r="69" spans="1:2" ht="12.75">
      <c r="A69" s="77"/>
      <c r="B69" s="13"/>
    </row>
    <row r="70" spans="1:2" ht="12.75">
      <c r="A70" s="77"/>
      <c r="B70" s="13"/>
    </row>
    <row r="71" spans="1:2" ht="12.75">
      <c r="A71" s="77"/>
      <c r="B71" s="13"/>
    </row>
    <row r="72" spans="1:2" ht="12.75">
      <c r="A72" s="77"/>
      <c r="B72" s="13"/>
    </row>
    <row r="73" spans="1:2" ht="12.75">
      <c r="A73" s="77"/>
      <c r="B73" s="13"/>
    </row>
    <row r="74" spans="1:2" ht="12.75">
      <c r="A74" s="77"/>
      <c r="B74" s="13"/>
    </row>
    <row r="75" spans="1:2" ht="12.75">
      <c r="A75" s="77"/>
      <c r="B75" s="13"/>
    </row>
    <row r="76" spans="1:2" ht="12.75">
      <c r="A76" s="77"/>
      <c r="B76" s="13"/>
    </row>
    <row r="77" spans="1:2" ht="12.75">
      <c r="A77" s="77"/>
      <c r="B77" s="13"/>
    </row>
    <row r="78" spans="1:2" ht="12.75">
      <c r="A78" s="77"/>
      <c r="B78" s="13"/>
    </row>
    <row r="79" spans="1:2" ht="12.75">
      <c r="A79" s="77"/>
      <c r="B79" s="13"/>
    </row>
    <row r="80" spans="1:2" ht="12.75">
      <c r="A80" s="77"/>
      <c r="B80" s="13"/>
    </row>
    <row r="81" spans="1:2" ht="12.75">
      <c r="A81" s="77"/>
      <c r="B81" s="13"/>
    </row>
    <row r="82" spans="1:2" ht="12.75">
      <c r="A82" s="77"/>
      <c r="B82" s="13"/>
    </row>
    <row r="83" spans="1:2" ht="12.75">
      <c r="A83" s="77"/>
      <c r="B83" s="13"/>
    </row>
    <row r="84" spans="1:2" ht="12.75">
      <c r="A84" s="77"/>
      <c r="B84" s="13"/>
    </row>
    <row r="85" spans="1:2" ht="12.75">
      <c r="A85" s="77"/>
      <c r="B85" s="13"/>
    </row>
    <row r="86" spans="1:2" ht="12.75">
      <c r="A86" s="77"/>
      <c r="B86" s="13"/>
    </row>
    <row r="87" spans="1:2" ht="12.75">
      <c r="A87" s="77"/>
      <c r="B87" s="13"/>
    </row>
    <row r="88" spans="1:2" ht="12.75">
      <c r="A88" s="77"/>
      <c r="B88" s="13"/>
    </row>
    <row r="89" spans="1:2" ht="12.75">
      <c r="A89" s="77"/>
      <c r="B89" s="13"/>
    </row>
    <row r="90" spans="1:2" ht="12.75">
      <c r="A90" s="77"/>
      <c r="B90" s="13"/>
    </row>
    <row r="91" spans="1:2" ht="12.75">
      <c r="A91" s="77"/>
      <c r="B91" s="13"/>
    </row>
    <row r="92" spans="1:2" ht="12.75">
      <c r="A92" s="77"/>
      <c r="B92" s="13"/>
    </row>
    <row r="93" spans="1:2" ht="12.75">
      <c r="A93" s="77"/>
      <c r="B93" s="13"/>
    </row>
    <row r="94" spans="1:2" ht="12.75">
      <c r="A94" s="77"/>
      <c r="B94" s="13"/>
    </row>
    <row r="95" spans="1:2" ht="12.75">
      <c r="A95" s="77"/>
      <c r="B95" s="13"/>
    </row>
    <row r="96" spans="1:2" ht="12.75">
      <c r="A96" s="77"/>
      <c r="B96" s="13"/>
    </row>
    <row r="97" spans="1:2" ht="12.75">
      <c r="A97" s="77"/>
      <c r="B97" s="13"/>
    </row>
    <row r="98" spans="1:2" ht="12.75">
      <c r="A98" s="77"/>
      <c r="B98" s="13"/>
    </row>
    <row r="99" spans="1:2" ht="12.75">
      <c r="A99" s="77"/>
      <c r="B99" s="13"/>
    </row>
    <row r="100" spans="1:2" ht="12.75">
      <c r="A100" s="77"/>
      <c r="B100" s="13"/>
    </row>
    <row r="101" spans="1:2" ht="12.75">
      <c r="A101" s="77"/>
      <c r="B101" s="13"/>
    </row>
    <row r="102" spans="1:2" ht="12.75">
      <c r="A102" s="77"/>
      <c r="B102" s="13"/>
    </row>
    <row r="103" spans="1:2" ht="12.75">
      <c r="A103" s="77"/>
      <c r="B103" s="13"/>
    </row>
    <row r="104" spans="1:2" ht="12.75">
      <c r="A104" s="77"/>
      <c r="B104" s="13"/>
    </row>
    <row r="105" spans="1:2" ht="12.75">
      <c r="A105" s="77"/>
      <c r="B105" s="13"/>
    </row>
    <row r="106" spans="1:2" ht="12.75">
      <c r="A106" s="77"/>
      <c r="B106" s="13"/>
    </row>
    <row r="107" spans="1:2" ht="12.75">
      <c r="A107" s="77"/>
      <c r="B107" s="13"/>
    </row>
    <row r="108" spans="1:2" ht="12.75">
      <c r="A108" s="77"/>
      <c r="B108" s="13"/>
    </row>
    <row r="109" spans="1:2" ht="12.75">
      <c r="A109" s="77"/>
      <c r="B109" s="13"/>
    </row>
    <row r="110" spans="1:2" ht="12.75">
      <c r="A110" s="77"/>
      <c r="B110" s="13"/>
    </row>
    <row r="111" spans="1:2" ht="12.75">
      <c r="A111" s="77"/>
      <c r="B111" s="13"/>
    </row>
    <row r="112" spans="1:2" ht="12.75">
      <c r="A112" s="77"/>
      <c r="B112" s="13"/>
    </row>
    <row r="113" spans="1:2" ht="12.75">
      <c r="A113" s="77"/>
      <c r="B113" s="13"/>
    </row>
    <row r="114" spans="1:2" ht="12.75">
      <c r="A114" s="77"/>
      <c r="B114" s="13"/>
    </row>
    <row r="115" spans="1:2" ht="12.75">
      <c r="A115" s="77"/>
      <c r="B115" s="13"/>
    </row>
    <row r="116" spans="1:2" ht="12.75">
      <c r="A116" s="77"/>
      <c r="B116" s="13"/>
    </row>
    <row r="117" spans="1:2" ht="12.75">
      <c r="A117" s="77"/>
      <c r="B117" s="13"/>
    </row>
    <row r="118" spans="1:2" ht="12.75">
      <c r="A118" s="77"/>
      <c r="B118" s="13"/>
    </row>
    <row r="119" spans="1:2" ht="12.75">
      <c r="A119" s="77"/>
      <c r="B119" s="13"/>
    </row>
    <row r="120" spans="1:2" ht="12.75">
      <c r="A120" s="77"/>
      <c r="B120" s="13"/>
    </row>
    <row r="121" spans="1:2" ht="12.75">
      <c r="A121" s="77"/>
      <c r="B121" s="13"/>
    </row>
    <row r="122" spans="1:2" ht="12.75">
      <c r="A122" s="77"/>
      <c r="B122" s="13"/>
    </row>
    <row r="123" spans="1:2" ht="12.75">
      <c r="A123" s="77"/>
      <c r="B123" s="13"/>
    </row>
    <row r="124" spans="1:2" ht="12.75">
      <c r="A124" s="77"/>
      <c r="B124" s="13"/>
    </row>
    <row r="125" spans="1:2" ht="12.75">
      <c r="A125" s="77"/>
      <c r="B125" s="13"/>
    </row>
    <row r="126" spans="1:2" ht="12.75">
      <c r="A126" s="77"/>
      <c r="B126" s="13"/>
    </row>
    <row r="127" spans="1:2" ht="12.75">
      <c r="A127" s="77"/>
      <c r="B127" s="13"/>
    </row>
    <row r="128" spans="1:2" ht="12.75">
      <c r="A128" s="77"/>
      <c r="B128" s="13"/>
    </row>
    <row r="129" spans="1:2" ht="12.75">
      <c r="A129" s="77"/>
      <c r="B129" s="13"/>
    </row>
    <row r="130" spans="1:2" ht="12.75">
      <c r="A130" s="77"/>
      <c r="B130" s="13"/>
    </row>
    <row r="131" spans="1:2" ht="12.75">
      <c r="A131" s="77"/>
      <c r="B131" s="13"/>
    </row>
    <row r="132" spans="1:2" ht="12.75">
      <c r="A132" s="77"/>
      <c r="B132" s="13"/>
    </row>
    <row r="133" spans="1:2" ht="12.75">
      <c r="A133" s="77"/>
      <c r="B133" s="13"/>
    </row>
    <row r="134" spans="1:2" ht="12.75">
      <c r="A134" s="77"/>
      <c r="B134" s="13"/>
    </row>
    <row r="135" spans="1:2" ht="12.75">
      <c r="A135" s="77"/>
      <c r="B135" s="13"/>
    </row>
    <row r="136" spans="1:2" ht="12.75">
      <c r="A136" s="77"/>
      <c r="B136" s="13"/>
    </row>
    <row r="137" spans="1:2" ht="12.75">
      <c r="A137" s="77"/>
      <c r="B137" s="13"/>
    </row>
    <row r="138" spans="1:2" ht="12.75">
      <c r="A138" s="77"/>
      <c r="B138" s="13"/>
    </row>
    <row r="139" spans="1:2" ht="12.75">
      <c r="A139" s="77"/>
      <c r="B139" s="13"/>
    </row>
    <row r="140" spans="1:2" ht="12.75">
      <c r="A140" s="77"/>
      <c r="B140" s="13"/>
    </row>
    <row r="141" spans="1:2" ht="12.75">
      <c r="A141" s="77"/>
      <c r="B141" s="13"/>
    </row>
    <row r="142" spans="1:2" ht="12.75">
      <c r="A142" s="77"/>
      <c r="B142" s="13"/>
    </row>
    <row r="143" spans="1:2" ht="12.75">
      <c r="A143" s="77"/>
      <c r="B143" s="13"/>
    </row>
    <row r="144" spans="1:2" ht="12.75">
      <c r="A144" s="77"/>
      <c r="B144" s="13"/>
    </row>
    <row r="145" spans="1:2" ht="12.75">
      <c r="A145" s="77"/>
      <c r="B145" s="13"/>
    </row>
    <row r="146" spans="1:2" ht="12.75">
      <c r="A146" s="77"/>
      <c r="B146" s="13"/>
    </row>
    <row r="147" spans="1:2" ht="12.75">
      <c r="A147" s="77"/>
      <c r="B147" s="13"/>
    </row>
    <row r="148" spans="1:2" ht="12.75">
      <c r="A148" s="77"/>
      <c r="B148" s="13"/>
    </row>
    <row r="149" spans="1:2" ht="12.75">
      <c r="A149" s="77"/>
      <c r="B149" s="13"/>
    </row>
    <row r="150" spans="1:2" ht="12.75">
      <c r="A150" s="77"/>
      <c r="B150" s="13"/>
    </row>
    <row r="151" spans="1:2" ht="12.75">
      <c r="A151" s="77"/>
      <c r="B151" s="13"/>
    </row>
    <row r="152" spans="1:2" ht="12.75">
      <c r="A152" s="77"/>
      <c r="B152" s="13"/>
    </row>
    <row r="153" spans="1:2" ht="12.75">
      <c r="A153" s="77"/>
      <c r="B153" s="13"/>
    </row>
    <row r="154" spans="1:2" ht="12.75">
      <c r="A154" s="77"/>
      <c r="B154" s="13"/>
    </row>
    <row r="155" spans="1:2" ht="12.75">
      <c r="A155" s="77"/>
      <c r="B155" s="13"/>
    </row>
    <row r="156" spans="1:2" ht="12.75">
      <c r="A156" s="77"/>
      <c r="B156" s="13"/>
    </row>
    <row r="157" spans="1:2" ht="12.75">
      <c r="A157" s="77"/>
      <c r="B157" s="13"/>
    </row>
    <row r="158" spans="1:2" ht="12.75">
      <c r="A158" s="77"/>
      <c r="B158" s="13"/>
    </row>
    <row r="159" spans="1:2" ht="12.75">
      <c r="A159" s="77"/>
      <c r="B159" s="13"/>
    </row>
    <row r="160" spans="1:2" ht="12.75">
      <c r="A160" s="77"/>
      <c r="B160" s="13"/>
    </row>
    <row r="161" spans="1:2" ht="12.75">
      <c r="A161" s="77"/>
      <c r="B161" s="13"/>
    </row>
    <row r="162" spans="1:2" ht="12.75">
      <c r="A162" s="77"/>
      <c r="B162" s="13"/>
    </row>
    <row r="163" spans="1:2" ht="12.75">
      <c r="A163" s="77"/>
      <c r="B163" s="13"/>
    </row>
    <row r="164" spans="1:2" ht="12.75">
      <c r="A164" s="77"/>
      <c r="B164" s="13"/>
    </row>
    <row r="165" spans="1:2" ht="12.75">
      <c r="A165" s="77"/>
      <c r="B165" s="13"/>
    </row>
    <row r="166" spans="1:2" ht="12.75">
      <c r="A166" s="77"/>
      <c r="B166" s="13"/>
    </row>
  </sheetData>
  <sheetProtection/>
  <autoFilter ref="A10:F44"/>
  <mergeCells count="13">
    <mergeCell ref="A5:F5"/>
    <mergeCell ref="B49:F49"/>
    <mergeCell ref="B51:D51"/>
    <mergeCell ref="A6:F6"/>
    <mergeCell ref="B7:E7"/>
    <mergeCell ref="B53:D53"/>
    <mergeCell ref="A8:F8"/>
    <mergeCell ref="B26:D26"/>
    <mergeCell ref="B36:D36"/>
    <mergeCell ref="A1:F1"/>
    <mergeCell ref="A2:F2"/>
    <mergeCell ref="A3:F3"/>
    <mergeCell ref="A4:F4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scale="92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Gololobova_TV</dc:creator>
  <cp:keywords/>
  <dc:description/>
  <cp:lastModifiedBy>chichankina_ev</cp:lastModifiedBy>
  <cp:lastPrinted>2014-04-10T02:56:45Z</cp:lastPrinted>
  <dcterms:created xsi:type="dcterms:W3CDTF">2009-09-09T03:37:05Z</dcterms:created>
  <dcterms:modified xsi:type="dcterms:W3CDTF">2014-04-10T02:56:47Z</dcterms:modified>
  <cp:category/>
  <cp:version/>
  <cp:contentType/>
  <cp:contentStatus/>
</cp:coreProperties>
</file>