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'план'!$A$10:$F$57</definedName>
    <definedName name="_xlnm._FilterDatabase" localSheetId="0" hidden="1">'предложения'!$A$10:$G$48</definedName>
    <definedName name="_xlnm.Print_Area" localSheetId="0">'предложения'!$A$1:$G$68</definedName>
  </definedNames>
  <calcPr fullCalcOnLoad="1"/>
</workbook>
</file>

<file path=xl/sharedStrings.xml><?xml version="1.0" encoding="utf-8"?>
<sst xmlns="http://schemas.openxmlformats.org/spreadsheetml/2006/main" count="225" uniqueCount="107">
  <si>
    <t>ремонт швов</t>
  </si>
  <si>
    <t>наименование работ</t>
  </si>
  <si>
    <t>примечание</t>
  </si>
  <si>
    <t>шт</t>
  </si>
  <si>
    <t>замена розлива отопления</t>
  </si>
  <si>
    <t>пм</t>
  </si>
  <si>
    <t>м2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</si>
  <si>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</si>
  <si>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</si>
  <si>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</si>
  <si>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</si>
  <si>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</si>
  <si>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</si>
  <si>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</si>
  <si>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</si>
  <si>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</si>
  <si>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</si>
  <si>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</si>
  <si>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</si>
  <si>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</si>
  <si>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</si>
  <si>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</si>
  <si>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</si>
  <si>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</si>
  <si>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</si>
  <si>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</si>
  <si>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ж/б пола в тамбуре</t>
  </si>
  <si>
    <t>установка  коллективного(общедомового) УУ и ПУ</t>
  </si>
  <si>
    <t>ремонт примыканий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</si>
  <si>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</si>
  <si>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</si>
  <si>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</si>
  <si>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</si>
  <si>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</si>
  <si>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</si>
  <si>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</si>
  <si>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</si>
  <si>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</si>
  <si>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</si>
  <si>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</si>
  <si>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</si>
  <si>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</si>
  <si>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</si>
  <si>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</si>
  <si>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монтаж  нового ограждения</t>
  </si>
  <si>
    <t>секция</t>
  </si>
  <si>
    <t>стоимость нового ограждения (2м)</t>
  </si>
  <si>
    <t>замена ВРУ</t>
  </si>
  <si>
    <t>м2 жилой площади</t>
  </si>
  <si>
    <t>пр. Бардина, 44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</si>
  <si>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</si>
  <si>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</si>
  <si>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</si>
  <si>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Ф=20 мм</t>
  </si>
  <si>
    <t>15 шт-пробоины</t>
  </si>
  <si>
    <t>восстановление деревянных поручней</t>
  </si>
  <si>
    <t>1-4 под.</t>
  </si>
  <si>
    <t>ремонт карнизных свесов (заплаты)</t>
  </si>
  <si>
    <t>работы, относящиеся к текущему ремонту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</si>
  <si>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</si>
  <si>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</si>
  <si>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</si>
  <si>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</si>
  <si>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</si>
  <si>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</si>
  <si>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</si>
  <si>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</si>
  <si>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</si>
  <si>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</si>
  <si>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</si>
  <si>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</si>
  <si>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</si>
  <si>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</si>
  <si>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ИТОГО по капитальному ремонту:</t>
  </si>
  <si>
    <t>А. Ю. Лопухова</t>
  </si>
  <si>
    <t>на 2014год</t>
  </si>
  <si>
    <t xml:space="preserve">к протоколу  №                 от                                  </t>
  </si>
  <si>
    <t>на 2014 год</t>
  </si>
  <si>
    <t>восстановление поверхности венткороба</t>
  </si>
  <si>
    <t>в т.ч. кв.13</t>
  </si>
  <si>
    <t>установка лестницы на чердак</t>
  </si>
  <si>
    <t>2 под.</t>
  </si>
  <si>
    <t>Канализация:</t>
  </si>
  <si>
    <t>замена участка канализации</t>
  </si>
  <si>
    <t>трещина, перелом</t>
  </si>
  <si>
    <t>окраска розлива х/водоснаб</t>
  </si>
  <si>
    <t>изоляция розлива отопления</t>
  </si>
  <si>
    <t>окраска розлива отопления</t>
  </si>
  <si>
    <t>замена рубильника</t>
  </si>
  <si>
    <t>замена осветительной эл. проводки  по подвалу</t>
  </si>
  <si>
    <t>12 шт. светильников</t>
  </si>
  <si>
    <t>14 пм</t>
  </si>
  <si>
    <t>монтаж  новых скамеек</t>
  </si>
  <si>
    <t>стоимость новых скамеек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</si>
  <si>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</si>
  <si>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</si>
  <si>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</si>
  <si>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</si>
  <si>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______________________________________2014 г.</t>
  </si>
  <si>
    <t>установка фильтра в ТУ</t>
  </si>
  <si>
    <t>Белкин включил в план  февраля</t>
  </si>
  <si>
    <t>Остаток  денежных средств по статье текущий ремонт  на 31.12.2013 г.:</t>
  </si>
  <si>
    <t>Остаток  денежных средств  по статье капитальный ремонт на 31.12.2013 г.:</t>
  </si>
  <si>
    <t>Утверждено</t>
  </si>
  <si>
    <t xml:space="preserve"> кв. 13 по гарантии  ООО Ампир </t>
  </si>
  <si>
    <t xml:space="preserve">санитарная обрезка </t>
  </si>
  <si>
    <t>ремонт швов кв. 13 (по гарантии ООО Ампир)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</si>
</sst>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</numFmts>
  <fonts count="5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10"/>
      <name val="Arial"/>
      <family val="0"/>
    </font>
    <font>
      <sz val="11"/>
      <color indexed="10"/>
      <name val="Arial Cyr"/>
      <family val="0"/>
    </font>
    <font>
      <b/>
      <sz val="8"/>
      <name val="Arial Cyr"/>
      <family val="0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13" fillId="0" borderId="11" xfId="52" applyFont="1" applyFill="1" applyBorder="1" applyAlignment="1">
      <alignment horizontal="center" vertical="center"/>
      <protection/>
    </xf>
    <xf numFmtId="0" fontId="11" fillId="24" borderId="12" xfId="0" applyFont="1" applyFill="1" applyBorder="1" applyAlignment="1">
      <alignment horizontal="center" vertical="center" wrapText="1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8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172" fontId="18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1" xfId="52" applyFont="1" applyFill="1" applyBorder="1" applyAlignment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14" fillId="0" borderId="11" xfId="52" applyFont="1" applyFill="1" applyBorder="1" applyAlignment="1">
      <alignment horizontal="center" vertical="center"/>
      <protection/>
    </xf>
    <xf numFmtId="2" fontId="25" fillId="0" borderId="0" xfId="0" applyNumberFormat="1" applyFont="1" applyFill="1" applyAlignment="1">
      <alignment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172" fontId="2" fillId="0" borderId="11" xfId="52" applyNumberFormat="1" applyFont="1" applyFill="1" applyBorder="1" applyAlignment="1">
      <alignment horizontal="center" vertical="center" wrapText="1"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14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24" fillId="0" borderId="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55" fillId="0" borderId="0" xfId="52" applyFont="1" applyFill="1" applyBorder="1" applyAlignment="1">
      <alignment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9" fontId="4" fillId="0" borderId="11" xfId="52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left" vertical="center"/>
      <protection/>
    </xf>
    <xf numFmtId="0" fontId="2" fillId="25" borderId="11" xfId="52" applyFont="1" applyFill="1" applyBorder="1" applyAlignment="1">
      <alignment horizontal="center" vertical="center" wrapText="1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 wrapText="1"/>
    </xf>
    <xf numFmtId="0" fontId="55" fillId="0" borderId="0" xfId="52" applyFont="1" applyFill="1" applyBorder="1" applyAlignment="1">
      <alignment vertical="center" wrapText="1"/>
      <protection/>
    </xf>
    <xf numFmtId="0" fontId="55" fillId="0" borderId="0" xfId="0" applyFont="1" applyFill="1" applyAlignment="1">
      <alignment vertical="center" wrapText="1"/>
    </xf>
    <xf numFmtId="1" fontId="55" fillId="0" borderId="0" xfId="52" applyNumberFormat="1" applyFont="1" applyFill="1" applyBorder="1" applyAlignment="1">
      <alignment vertical="center" wrapText="1"/>
      <protection/>
    </xf>
    <xf numFmtId="1" fontId="55" fillId="0" borderId="0" xfId="0" applyNumberFormat="1" applyFont="1" applyFill="1" applyAlignment="1">
      <alignment vertical="center" wrapText="1"/>
    </xf>
    <xf numFmtId="0" fontId="1" fillId="0" borderId="0" xfId="52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" fillId="0" borderId="0" xfId="52" applyFont="1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3" fillId="0" borderId="0" xfId="52" applyFont="1" applyFill="1" applyAlignment="1">
      <alignment vertical="center"/>
      <protection/>
    </xf>
    <xf numFmtId="0" fontId="55" fillId="0" borderId="0" xfId="52" applyFont="1" applyFill="1" applyAlignment="1">
      <alignment vertical="center"/>
      <protection/>
    </xf>
    <xf numFmtId="0" fontId="30" fillId="0" borderId="0" xfId="52" applyFont="1" applyFill="1" applyBorder="1" applyAlignment="1">
      <alignment vertical="center"/>
      <protection/>
    </xf>
    <xf numFmtId="2" fontId="3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vertical="center" wrapText="1"/>
    </xf>
    <xf numFmtId="172" fontId="2" fillId="25" borderId="0" xfId="0" applyNumberFormat="1" applyFont="1" applyFill="1" applyAlignment="1">
      <alignment horizontal="center" vertical="center" wrapText="1"/>
    </xf>
    <xf numFmtId="2" fontId="2" fillId="25" borderId="0" xfId="0" applyNumberFormat="1" applyFont="1" applyFill="1" applyAlignment="1">
      <alignment horizontal="center" vertical="center" wrapText="1"/>
    </xf>
    <xf numFmtId="2" fontId="2" fillId="25" borderId="0" xfId="0" applyNumberFormat="1" applyFont="1" applyFill="1" applyAlignment="1">
      <alignment horizontal="center" vertical="center"/>
    </xf>
    <xf numFmtId="0" fontId="2" fillId="25" borderId="0" xfId="0" applyFont="1" applyFill="1" applyAlignment="1">
      <alignment horizontal="right" vertical="center"/>
    </xf>
    <xf numFmtId="2" fontId="2" fillId="25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172" fontId="55" fillId="0" borderId="0" xfId="0" applyNumberFormat="1" applyFont="1" applyFill="1" applyAlignment="1">
      <alignment horizontal="center" vertical="center" wrapText="1"/>
    </xf>
    <xf numFmtId="2" fontId="55" fillId="0" borderId="0" xfId="0" applyNumberFormat="1" applyFont="1" applyFill="1" applyAlignment="1">
      <alignment horizontal="center" vertical="center" wrapText="1"/>
    </xf>
    <xf numFmtId="2" fontId="55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1" fontId="4" fillId="0" borderId="11" xfId="52" applyNumberFormat="1" applyFont="1" applyFill="1" applyBorder="1" applyAlignment="1">
      <alignment horizontal="center" vertical="center" wrapText="1"/>
      <protection/>
    </xf>
    <xf numFmtId="0" fontId="4" fillId="25" borderId="0" xfId="0" applyFont="1" applyFill="1" applyAlignment="1">
      <alignment vertical="center"/>
    </xf>
    <xf numFmtId="2" fontId="4" fillId="25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14" fillId="10" borderId="10" xfId="52" applyFont="1" applyFill="1" applyBorder="1" applyAlignment="1">
      <alignment vertical="center" wrapText="1"/>
      <protection/>
    </xf>
    <xf numFmtId="0" fontId="14" fillId="10" borderId="10" xfId="52" applyFont="1" applyFill="1" applyBorder="1" applyAlignment="1">
      <alignment horizontal="center" vertical="center" wrapText="1"/>
      <protection/>
    </xf>
    <xf numFmtId="172" fontId="10" fillId="10" borderId="11" xfId="52" applyNumberFormat="1" applyFont="1" applyFill="1" applyBorder="1" applyAlignment="1">
      <alignment horizontal="center" vertical="center" wrapText="1"/>
      <protection/>
    </xf>
    <xf numFmtId="2" fontId="10" fillId="10" borderId="11" xfId="52" applyNumberFormat="1" applyFont="1" applyFill="1" applyBorder="1" applyAlignment="1">
      <alignment horizontal="center" vertical="center" wrapText="1"/>
      <protection/>
    </xf>
    <xf numFmtId="0" fontId="10" fillId="10" borderId="11" xfId="52" applyNumberFormat="1" applyFont="1" applyFill="1" applyBorder="1" applyAlignment="1">
      <alignment horizontal="center" vertical="center" wrapText="1"/>
      <protection/>
    </xf>
    <xf numFmtId="0" fontId="14" fillId="10" borderId="11" xfId="52" applyFont="1" applyFill="1" applyBorder="1" applyAlignment="1">
      <alignment horizontal="center" vertical="center"/>
      <protection/>
    </xf>
    <xf numFmtId="9" fontId="15" fillId="0" borderId="11" xfId="52" applyNumberFormat="1" applyFont="1" applyFill="1" applyBorder="1" applyAlignment="1">
      <alignment horizontal="center" vertical="center"/>
      <protection/>
    </xf>
    <xf numFmtId="0" fontId="14" fillId="0" borderId="14" xfId="52" applyFont="1" applyFill="1" applyBorder="1" applyAlignment="1">
      <alignment horizontal="center" vertical="center" wrapText="1"/>
      <protection/>
    </xf>
    <xf numFmtId="2" fontId="10" fillId="0" borderId="15" xfId="52" applyNumberFormat="1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/>
      <protection/>
    </xf>
    <xf numFmtId="0" fontId="15" fillId="10" borderId="11" xfId="52" applyFont="1" applyFill="1" applyBorder="1" applyAlignment="1">
      <alignment horizontal="center" vertical="center"/>
      <protection/>
    </xf>
    <xf numFmtId="49" fontId="14" fillId="10" borderId="11" xfId="52" applyNumberFormat="1" applyFont="1" applyFill="1" applyBorder="1" applyAlignment="1">
      <alignment horizontal="center" vertical="center"/>
      <protection/>
    </xf>
    <xf numFmtId="0" fontId="14" fillId="10" borderId="14" xfId="52" applyFont="1" applyFill="1" applyBorder="1" applyAlignment="1">
      <alignment horizontal="center" vertical="center" wrapText="1"/>
      <protection/>
    </xf>
    <xf numFmtId="2" fontId="10" fillId="10" borderId="15" xfId="52" applyNumberFormat="1" applyFont="1" applyFill="1" applyBorder="1" applyAlignment="1">
      <alignment horizontal="center" vertical="center" wrapText="1"/>
      <protection/>
    </xf>
    <xf numFmtId="9" fontId="15" fillId="10" borderId="11" xfId="52" applyNumberFormat="1" applyFont="1" applyFill="1" applyBorder="1" applyAlignment="1">
      <alignment horizontal="center" vertical="center"/>
      <protection/>
    </xf>
    <xf numFmtId="0" fontId="14" fillId="10" borderId="15" xfId="52" applyFont="1" applyFill="1" applyBorder="1" applyAlignment="1">
      <alignment horizontal="center" vertical="center" wrapText="1"/>
      <protection/>
    </xf>
    <xf numFmtId="0" fontId="14" fillId="10" borderId="11" xfId="52" applyFont="1" applyFill="1" applyBorder="1" applyAlignment="1">
      <alignment horizontal="center" vertical="center" wrapText="1"/>
      <protection/>
    </xf>
    <xf numFmtId="0" fontId="10" fillId="10" borderId="16" xfId="52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2" fontId="10" fillId="0" borderId="0" xfId="52" applyNumberFormat="1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2" fontId="1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2" fontId="10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11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0" fillId="0" borderId="0" xfId="52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2" fontId="6" fillId="0" borderId="11" xfId="52" applyNumberFormat="1" applyFont="1" applyFill="1" applyBorder="1" applyAlignment="1">
      <alignment horizontal="center" vertical="center"/>
      <protection/>
    </xf>
    <xf numFmtId="173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/>
      <protection/>
    </xf>
    <xf numFmtId="2" fontId="6" fillId="0" borderId="0" xfId="52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6" fillId="0" borderId="0" xfId="52" applyFont="1" applyFill="1" applyBorder="1" applyAlignment="1">
      <alignment horizontal="left" vertical="center"/>
      <protection/>
    </xf>
    <xf numFmtId="2" fontId="11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173" fontId="4" fillId="0" borderId="11" xfId="52" applyNumberFormat="1" applyFont="1" applyFill="1" applyBorder="1" applyAlignment="1">
      <alignment horizontal="center" vertical="center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0" fontId="4" fillId="24" borderId="11" xfId="52" applyFont="1" applyFill="1" applyBorder="1" applyAlignment="1">
      <alignment horizontal="center" vertical="center"/>
      <protection/>
    </xf>
    <xf numFmtId="0" fontId="2" fillId="24" borderId="11" xfId="52" applyFont="1" applyFill="1" applyBorder="1" applyAlignment="1">
      <alignment vertical="center" wrapText="1"/>
      <protection/>
    </xf>
    <xf numFmtId="0" fontId="2" fillId="24" borderId="11" xfId="52" applyFont="1" applyFill="1" applyBorder="1" applyAlignment="1">
      <alignment horizontal="center" vertical="center"/>
      <protection/>
    </xf>
    <xf numFmtId="0" fontId="13" fillId="24" borderId="0" xfId="52" applyFont="1" applyFill="1" applyBorder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left" vertical="center" wrapText="1"/>
    </xf>
    <xf numFmtId="1" fontId="0" fillId="0" borderId="28" xfId="0" applyNumberFormat="1" applyFont="1" applyFill="1" applyBorder="1" applyAlignment="1">
      <alignment horizontal="left" vertical="center" wrapText="1"/>
    </xf>
    <xf numFmtId="1" fontId="0" fillId="0" borderId="29" xfId="0" applyNumberFormat="1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22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/>
    </xf>
    <xf numFmtId="0" fontId="57" fillId="25" borderId="0" xfId="0" applyFont="1" applyFill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35.875" style="10" customWidth="1"/>
    <col min="2" max="2" width="9.375" style="11" bestFit="1" customWidth="1"/>
    <col min="3" max="3" width="8.125" style="12" customWidth="1"/>
    <col min="4" max="4" width="10.25390625" style="13" customWidth="1"/>
    <col min="5" max="5" width="10.00390625" style="175" customWidth="1"/>
    <col min="6" max="6" width="9.25390625" style="176" customWidth="1"/>
    <col min="7" max="7" width="17.625" style="177" customWidth="1"/>
    <col min="8" max="14" width="9.125" style="157" customWidth="1"/>
    <col min="15" max="15" width="10.00390625" style="157" bestFit="1" customWidth="1"/>
    <col min="16" max="16384" width="9.125" style="157" customWidth="1"/>
  </cols>
  <sheetData>
    <row r="1" spans="1:7" s="140" customFormat="1" ht="42.75" customHeight="1" thickBot="1">
      <c r="A1" s="228" t="s">
        <v>23</v>
      </c>
      <c r="B1" s="229"/>
      <c r="C1" s="229"/>
      <c r="D1" s="229"/>
      <c r="E1" s="229"/>
      <c r="F1" s="229"/>
      <c r="G1" s="229"/>
    </row>
    <row r="2" spans="1:7" s="141" customFormat="1" ht="15.75">
      <c r="A2" s="230" t="s">
        <v>17</v>
      </c>
      <c r="B2" s="230"/>
      <c r="C2" s="230"/>
      <c r="D2" s="230"/>
      <c r="E2" s="230"/>
      <c r="F2" s="230"/>
      <c r="G2" s="230"/>
    </row>
    <row r="3" spans="1:7" s="141" customFormat="1" ht="15.75">
      <c r="A3" s="231" t="s">
        <v>51</v>
      </c>
      <c r="B3" s="231"/>
      <c r="C3" s="231"/>
      <c r="D3" s="231"/>
      <c r="E3" s="231"/>
      <c r="F3" s="231"/>
      <c r="G3" s="231"/>
    </row>
    <row r="4" spans="1:7" s="141" customFormat="1" ht="18">
      <c r="A4" s="15" t="s">
        <v>36</v>
      </c>
      <c r="B4" s="233" t="s">
        <v>49</v>
      </c>
      <c r="C4" s="233"/>
      <c r="D4" s="233"/>
      <c r="E4" s="233"/>
      <c r="F4" s="14"/>
      <c r="G4" s="14"/>
    </row>
    <row r="5" spans="1:7" s="141" customFormat="1" ht="15.75">
      <c r="A5" s="230" t="s">
        <v>75</v>
      </c>
      <c r="B5" s="230"/>
      <c r="C5" s="230"/>
      <c r="D5" s="230"/>
      <c r="E5" s="230"/>
      <c r="F5" s="230"/>
      <c r="G5" s="230"/>
    </row>
    <row r="6" spans="1:8" s="146" customFormat="1" ht="12.75" customHeight="1">
      <c r="A6" s="16"/>
      <c r="B6" s="16"/>
      <c r="C6" s="17"/>
      <c r="D6" s="18"/>
      <c r="E6" s="142"/>
      <c r="F6" s="143"/>
      <c r="G6" s="144"/>
      <c r="H6" s="145"/>
    </row>
    <row r="7" spans="1:8" s="147" customFormat="1" ht="27.75" customHeight="1">
      <c r="A7" s="232" t="s">
        <v>22</v>
      </c>
      <c r="B7" s="232"/>
      <c r="C7" s="232"/>
      <c r="D7" s="232"/>
      <c r="E7" s="232"/>
      <c r="F7" s="232"/>
      <c r="G7" s="232"/>
      <c r="H7" s="19"/>
    </row>
    <row r="8" spans="1:8" s="152" customFormat="1" ht="13.5" customHeight="1">
      <c r="A8" s="148"/>
      <c r="B8" s="20"/>
      <c r="C8" s="21"/>
      <c r="D8" s="22"/>
      <c r="E8" s="149"/>
      <c r="F8" s="150"/>
      <c r="G8" s="148"/>
      <c r="H8" s="151"/>
    </row>
    <row r="9" spans="1:8" s="27" customFormat="1" ht="76.5" customHeight="1">
      <c r="A9" s="23" t="s">
        <v>1</v>
      </c>
      <c r="B9" s="24" t="s">
        <v>24</v>
      </c>
      <c r="C9" s="25" t="s">
        <v>25</v>
      </c>
      <c r="D9" s="2" t="s">
        <v>19</v>
      </c>
      <c r="E9" s="2" t="s">
        <v>50</v>
      </c>
      <c r="F9" s="23" t="s">
        <v>32</v>
      </c>
      <c r="G9" s="23" t="s">
        <v>2</v>
      </c>
      <c r="H9" s="26"/>
    </row>
    <row r="10" spans="1:8" s="32" customFormat="1" ht="14.25" customHeight="1">
      <c r="A10" s="28">
        <v>1</v>
      </c>
      <c r="B10" s="2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1"/>
    </row>
    <row r="11" spans="1:8" ht="13.5" customHeight="1">
      <c r="A11" s="33" t="s">
        <v>7</v>
      </c>
      <c r="B11" s="4"/>
      <c r="C11" s="8"/>
      <c r="D11" s="2"/>
      <c r="E11" s="153"/>
      <c r="F11" s="154"/>
      <c r="G11" s="155"/>
      <c r="H11" s="156"/>
    </row>
    <row r="12" spans="1:8" ht="12.75" customHeight="1">
      <c r="A12" s="34" t="s">
        <v>10</v>
      </c>
      <c r="B12" s="4"/>
      <c r="C12" s="8"/>
      <c r="D12" s="2"/>
      <c r="E12" s="153"/>
      <c r="F12" s="154"/>
      <c r="G12" s="158"/>
      <c r="H12" s="156"/>
    </row>
    <row r="13" spans="1:8" s="159" customFormat="1" ht="12.75" customHeight="1">
      <c r="A13" s="39" t="s">
        <v>26</v>
      </c>
      <c r="B13" s="40" t="s">
        <v>6</v>
      </c>
      <c r="C13" s="25">
        <v>2.7</v>
      </c>
      <c r="D13" s="2">
        <v>0.46</v>
      </c>
      <c r="E13" s="2">
        <f>C13*D13</f>
        <v>1.2420000000000002</v>
      </c>
      <c r="F13" s="41" t="s">
        <v>37</v>
      </c>
      <c r="G13" s="56" t="s">
        <v>56</v>
      </c>
      <c r="H13" s="63"/>
    </row>
    <row r="14" spans="1:8" s="159" customFormat="1" ht="12.75" customHeight="1">
      <c r="A14" s="39" t="s">
        <v>55</v>
      </c>
      <c r="B14" s="40" t="s">
        <v>5</v>
      </c>
      <c r="C14" s="25">
        <f>3.5+8+3.5+2</f>
        <v>17</v>
      </c>
      <c r="D14" s="2">
        <v>0.5</v>
      </c>
      <c r="E14" s="2">
        <f>C14*D14</f>
        <v>8.5</v>
      </c>
      <c r="F14" s="41" t="s">
        <v>37</v>
      </c>
      <c r="G14" s="56" t="s">
        <v>56</v>
      </c>
      <c r="H14" s="63"/>
    </row>
    <row r="15" spans="1:8" s="159" customFormat="1" ht="12.75" customHeight="1">
      <c r="A15" s="39" t="s">
        <v>80</v>
      </c>
      <c r="B15" s="40" t="s">
        <v>3</v>
      </c>
      <c r="C15" s="25">
        <v>1</v>
      </c>
      <c r="D15" s="2">
        <v>2.2</v>
      </c>
      <c r="E15" s="2">
        <f>C15*D15</f>
        <v>2.2</v>
      </c>
      <c r="F15" s="41" t="s">
        <v>37</v>
      </c>
      <c r="G15" s="56" t="s">
        <v>81</v>
      </c>
      <c r="H15" s="63"/>
    </row>
    <row r="16" spans="1:8" s="160" customFormat="1" ht="12.75">
      <c r="A16" s="34" t="s">
        <v>8</v>
      </c>
      <c r="B16" s="1"/>
      <c r="C16" s="3"/>
      <c r="D16" s="2"/>
      <c r="E16" s="2"/>
      <c r="F16" s="41"/>
      <c r="G16" s="56"/>
      <c r="H16" s="64"/>
    </row>
    <row r="17" spans="1:8" s="160" customFormat="1" ht="12.75" customHeight="1">
      <c r="A17" s="39" t="s">
        <v>31</v>
      </c>
      <c r="B17" s="40" t="s">
        <v>3</v>
      </c>
      <c r="C17" s="25">
        <v>6</v>
      </c>
      <c r="D17" s="2">
        <v>15</v>
      </c>
      <c r="E17" s="2">
        <f aca="true" t="shared" si="0" ref="E17:E43">C17*D17</f>
        <v>90</v>
      </c>
      <c r="F17" s="41" t="s">
        <v>37</v>
      </c>
      <c r="G17" s="56"/>
      <c r="H17" s="65"/>
    </row>
    <row r="18" spans="1:8" s="160" customFormat="1" ht="15" customHeight="1">
      <c r="A18" s="39" t="s">
        <v>0</v>
      </c>
      <c r="B18" s="40" t="s">
        <v>5</v>
      </c>
      <c r="C18" s="25">
        <v>100</v>
      </c>
      <c r="D18" s="2">
        <v>0.3</v>
      </c>
      <c r="E18" s="2">
        <f t="shared" si="0"/>
        <v>30</v>
      </c>
      <c r="F18" s="41" t="s">
        <v>37</v>
      </c>
      <c r="G18" s="35" t="s">
        <v>79</v>
      </c>
      <c r="H18" s="66"/>
    </row>
    <row r="19" spans="1:8" ht="12.75">
      <c r="A19" s="34" t="s">
        <v>9</v>
      </c>
      <c r="B19" s="4"/>
      <c r="C19" s="3"/>
      <c r="D19" s="2"/>
      <c r="E19" s="2"/>
      <c r="F19" s="41"/>
      <c r="G19" s="36"/>
      <c r="H19" s="156"/>
    </row>
    <row r="20" spans="1:8" s="160" customFormat="1" ht="10.5" customHeight="1">
      <c r="A20" s="39" t="s">
        <v>78</v>
      </c>
      <c r="B20" s="40" t="s">
        <v>6</v>
      </c>
      <c r="C20" s="25">
        <v>1.5</v>
      </c>
      <c r="D20" s="2">
        <v>1.1</v>
      </c>
      <c r="E20" s="2">
        <f t="shared" si="0"/>
        <v>1.6500000000000001</v>
      </c>
      <c r="F20" s="41" t="s">
        <v>37</v>
      </c>
      <c r="G20" s="37"/>
      <c r="H20" s="161"/>
    </row>
    <row r="21" spans="1:8" s="160" customFormat="1" ht="11.25" customHeight="1">
      <c r="A21" s="39" t="s">
        <v>28</v>
      </c>
      <c r="B21" s="40" t="s">
        <v>5</v>
      </c>
      <c r="C21" s="25">
        <v>36</v>
      </c>
      <c r="D21" s="2">
        <v>0.4</v>
      </c>
      <c r="E21" s="2">
        <f t="shared" si="0"/>
        <v>14.4</v>
      </c>
      <c r="F21" s="41" t="s">
        <v>37</v>
      </c>
      <c r="G21" s="37"/>
      <c r="H21" s="65"/>
    </row>
    <row r="22" spans="1:8" s="160" customFormat="1" ht="11.25" customHeight="1">
      <c r="A22" s="39" t="s">
        <v>57</v>
      </c>
      <c r="B22" s="40" t="s">
        <v>3</v>
      </c>
      <c r="C22" s="25">
        <v>15</v>
      </c>
      <c r="D22" s="2">
        <v>3.9</v>
      </c>
      <c r="E22" s="2">
        <f t="shared" si="0"/>
        <v>58.5</v>
      </c>
      <c r="F22" s="41" t="s">
        <v>37</v>
      </c>
      <c r="G22" s="37" t="s">
        <v>54</v>
      </c>
      <c r="H22" s="65"/>
    </row>
    <row r="23" spans="1:8" ht="13.5" customHeight="1">
      <c r="A23" s="38" t="s">
        <v>11</v>
      </c>
      <c r="B23" s="4"/>
      <c r="C23" s="8"/>
      <c r="D23" s="2"/>
      <c r="E23" s="2"/>
      <c r="F23" s="41"/>
      <c r="G23" s="6"/>
      <c r="H23" s="162"/>
    </row>
    <row r="24" spans="1:8" ht="15.75" customHeight="1">
      <c r="A24" s="34" t="s">
        <v>12</v>
      </c>
      <c r="B24" s="225"/>
      <c r="C24" s="226"/>
      <c r="D24" s="227"/>
      <c r="E24" s="2"/>
      <c r="F24" s="41"/>
      <c r="G24" s="6"/>
      <c r="H24" s="162"/>
    </row>
    <row r="25" spans="1:8" s="146" customFormat="1" ht="12" customHeight="1">
      <c r="A25" s="39" t="s">
        <v>85</v>
      </c>
      <c r="B25" s="123" t="s">
        <v>5</v>
      </c>
      <c r="C25" s="25">
        <v>57.5</v>
      </c>
      <c r="D25" s="124">
        <v>0.2</v>
      </c>
      <c r="E25" s="2">
        <f t="shared" si="0"/>
        <v>11.5</v>
      </c>
      <c r="F25" s="41" t="s">
        <v>37</v>
      </c>
      <c r="G25" s="122">
        <v>1</v>
      </c>
      <c r="H25" s="145"/>
    </row>
    <row r="26" spans="1:8" ht="12.75" customHeight="1">
      <c r="A26" s="34" t="s">
        <v>13</v>
      </c>
      <c r="B26" s="1"/>
      <c r="C26" s="8"/>
      <c r="D26" s="2"/>
      <c r="E26" s="2"/>
      <c r="F26" s="41"/>
      <c r="G26" s="37"/>
      <c r="H26" s="162"/>
    </row>
    <row r="27" spans="1:8" s="160" customFormat="1" ht="11.25" customHeight="1">
      <c r="A27" s="116" t="s">
        <v>4</v>
      </c>
      <c r="B27" s="137" t="s">
        <v>5</v>
      </c>
      <c r="C27" s="118">
        <f>242*100%</f>
        <v>242</v>
      </c>
      <c r="D27" s="119">
        <v>1.1</v>
      </c>
      <c r="E27" s="119">
        <f t="shared" si="0"/>
        <v>266.20000000000005</v>
      </c>
      <c r="F27" s="120" t="s">
        <v>37</v>
      </c>
      <c r="G27" s="135">
        <v>1</v>
      </c>
      <c r="H27" s="163"/>
    </row>
    <row r="28" spans="1:8" s="160" customFormat="1" ht="12" customHeight="1">
      <c r="A28" s="116" t="s">
        <v>86</v>
      </c>
      <c r="B28" s="136" t="s">
        <v>5</v>
      </c>
      <c r="C28" s="118">
        <f>242*100%</f>
        <v>242</v>
      </c>
      <c r="D28" s="134">
        <v>0.35</v>
      </c>
      <c r="E28" s="119">
        <f t="shared" si="0"/>
        <v>84.69999999999999</v>
      </c>
      <c r="F28" s="120" t="s">
        <v>37</v>
      </c>
      <c r="G28" s="135">
        <v>1</v>
      </c>
      <c r="H28" s="163"/>
    </row>
    <row r="29" spans="1:8" s="165" customFormat="1" ht="12" customHeight="1">
      <c r="A29" s="116" t="s">
        <v>87</v>
      </c>
      <c r="B29" s="133" t="s">
        <v>5</v>
      </c>
      <c r="C29" s="118">
        <f>242*100%</f>
        <v>242</v>
      </c>
      <c r="D29" s="134">
        <v>0.2</v>
      </c>
      <c r="E29" s="119">
        <f t="shared" si="0"/>
        <v>48.400000000000006</v>
      </c>
      <c r="F29" s="120" t="s">
        <v>37</v>
      </c>
      <c r="G29" s="135">
        <v>1</v>
      </c>
      <c r="H29" s="164"/>
    </row>
    <row r="30" spans="1:8" s="160" customFormat="1" ht="12" customHeight="1">
      <c r="A30" s="116" t="s">
        <v>14</v>
      </c>
      <c r="B30" s="117" t="s">
        <v>3</v>
      </c>
      <c r="C30" s="118">
        <v>58</v>
      </c>
      <c r="D30" s="119">
        <v>1.3</v>
      </c>
      <c r="E30" s="119">
        <f t="shared" si="0"/>
        <v>75.4</v>
      </c>
      <c r="F30" s="120" t="s">
        <v>37</v>
      </c>
      <c r="G30" s="131" t="s">
        <v>53</v>
      </c>
      <c r="H30" s="163"/>
    </row>
    <row r="31" spans="1:8" s="160" customFormat="1" ht="12.75" customHeight="1">
      <c r="A31" s="34" t="s">
        <v>82</v>
      </c>
      <c r="B31" s="40"/>
      <c r="C31" s="25"/>
      <c r="D31" s="2"/>
      <c r="E31" s="2"/>
      <c r="F31" s="41"/>
      <c r="G31" s="126"/>
      <c r="H31" s="163"/>
    </row>
    <row r="32" spans="1:8" s="160" customFormat="1" ht="12.75" customHeight="1">
      <c r="A32" s="116" t="s">
        <v>83</v>
      </c>
      <c r="B32" s="117" t="s">
        <v>5</v>
      </c>
      <c r="C32" s="118">
        <v>2</v>
      </c>
      <c r="D32" s="119">
        <v>1.4</v>
      </c>
      <c r="E32" s="119">
        <f>C32*D32</f>
        <v>2.8</v>
      </c>
      <c r="F32" s="120" t="s">
        <v>37</v>
      </c>
      <c r="G32" s="132" t="s">
        <v>84</v>
      </c>
      <c r="H32" s="163"/>
    </row>
    <row r="33" spans="1:8" s="160" customFormat="1" ht="26.25" customHeight="1">
      <c r="A33" s="39" t="s">
        <v>27</v>
      </c>
      <c r="B33" s="40" t="s">
        <v>3</v>
      </c>
      <c r="C33" s="25">
        <v>1</v>
      </c>
      <c r="D33" s="2">
        <v>286.2</v>
      </c>
      <c r="E33" s="2">
        <f t="shared" si="0"/>
        <v>286.2</v>
      </c>
      <c r="F33" s="61" t="s">
        <v>38</v>
      </c>
      <c r="G33" s="35"/>
      <c r="H33" s="161"/>
    </row>
    <row r="34" spans="1:8" s="160" customFormat="1" ht="26.25" customHeight="1">
      <c r="A34" s="39" t="s">
        <v>29</v>
      </c>
      <c r="B34" s="40" t="s">
        <v>48</v>
      </c>
      <c r="C34" s="25">
        <v>2708.6</v>
      </c>
      <c r="D34" s="2">
        <v>0.018</v>
      </c>
      <c r="E34" s="2">
        <f t="shared" si="0"/>
        <v>48.754799999999996</v>
      </c>
      <c r="F34" s="61" t="s">
        <v>38</v>
      </c>
      <c r="G34" s="35"/>
      <c r="H34" s="161"/>
    </row>
    <row r="35" spans="1:8" ht="13.5" customHeight="1">
      <c r="A35" s="38" t="s">
        <v>15</v>
      </c>
      <c r="B35" s="194"/>
      <c r="C35" s="195"/>
      <c r="D35" s="196"/>
      <c r="E35" s="2"/>
      <c r="F35" s="9"/>
      <c r="G35" s="36"/>
      <c r="H35" s="156"/>
    </row>
    <row r="36" spans="1:9" s="160" customFormat="1" ht="24" customHeight="1">
      <c r="A36" s="39" t="s">
        <v>89</v>
      </c>
      <c r="B36" s="40" t="s">
        <v>5</v>
      </c>
      <c r="C36" s="25">
        <v>80</v>
      </c>
      <c r="D36" s="2">
        <v>0.3</v>
      </c>
      <c r="E36" s="2">
        <f>C36*D36</f>
        <v>24</v>
      </c>
      <c r="F36" s="139" t="s">
        <v>37</v>
      </c>
      <c r="G36" s="35" t="s">
        <v>90</v>
      </c>
      <c r="H36" s="166"/>
      <c r="I36" s="167"/>
    </row>
    <row r="37" spans="1:8" s="160" customFormat="1" ht="12" customHeight="1">
      <c r="A37" s="116" t="s">
        <v>88</v>
      </c>
      <c r="B37" s="117" t="s">
        <v>3</v>
      </c>
      <c r="C37" s="118">
        <v>1</v>
      </c>
      <c r="D37" s="119">
        <v>4</v>
      </c>
      <c r="E37" s="119">
        <f>C37*D37</f>
        <v>4</v>
      </c>
      <c r="F37" s="138" t="s">
        <v>37</v>
      </c>
      <c r="G37" s="121"/>
      <c r="H37" s="161"/>
    </row>
    <row r="38" spans="1:8" s="160" customFormat="1" ht="12">
      <c r="A38" s="116" t="s">
        <v>47</v>
      </c>
      <c r="B38" s="117" t="s">
        <v>3</v>
      </c>
      <c r="C38" s="118">
        <v>1</v>
      </c>
      <c r="D38" s="119">
        <v>27</v>
      </c>
      <c r="E38" s="119">
        <f t="shared" si="0"/>
        <v>27</v>
      </c>
      <c r="F38" s="138" t="s">
        <v>37</v>
      </c>
      <c r="G38" s="121"/>
      <c r="H38" s="161"/>
    </row>
    <row r="39" spans="1:8" ht="13.5" customHeight="1">
      <c r="A39" s="38" t="s">
        <v>16</v>
      </c>
      <c r="B39" s="4"/>
      <c r="C39" s="8"/>
      <c r="D39" s="43"/>
      <c r="E39" s="2"/>
      <c r="F39" s="9"/>
      <c r="G39" s="36"/>
      <c r="H39" s="156"/>
    </row>
    <row r="40" spans="1:8" s="160" customFormat="1" ht="12" customHeight="1">
      <c r="A40" s="39" t="s">
        <v>44</v>
      </c>
      <c r="B40" s="40" t="s">
        <v>45</v>
      </c>
      <c r="C40" s="25">
        <v>7</v>
      </c>
      <c r="D40" s="2">
        <v>0.2</v>
      </c>
      <c r="E40" s="2">
        <f t="shared" si="0"/>
        <v>1.4000000000000001</v>
      </c>
      <c r="F40" s="42" t="s">
        <v>37</v>
      </c>
      <c r="G40" s="44" t="s">
        <v>91</v>
      </c>
      <c r="H40" s="64">
        <f>14/2</f>
        <v>7</v>
      </c>
    </row>
    <row r="41" spans="1:8" s="165" customFormat="1" ht="12" customHeight="1">
      <c r="A41" s="39" t="s">
        <v>46</v>
      </c>
      <c r="B41" s="40" t="s">
        <v>45</v>
      </c>
      <c r="C41" s="25">
        <v>7</v>
      </c>
      <c r="D41" s="2">
        <v>1.3</v>
      </c>
      <c r="E41" s="2">
        <f t="shared" si="0"/>
        <v>9.1</v>
      </c>
      <c r="F41" s="42" t="s">
        <v>37</v>
      </c>
      <c r="G41" s="44" t="s">
        <v>91</v>
      </c>
      <c r="H41" s="64"/>
    </row>
    <row r="42" spans="1:8" s="165" customFormat="1" ht="12" customHeight="1">
      <c r="A42" s="39" t="s">
        <v>92</v>
      </c>
      <c r="B42" s="40" t="s">
        <v>3</v>
      </c>
      <c r="C42" s="25">
        <v>2</v>
      </c>
      <c r="D42" s="2">
        <v>0.95</v>
      </c>
      <c r="E42" s="2">
        <f t="shared" si="0"/>
        <v>1.9</v>
      </c>
      <c r="F42" s="139" t="s">
        <v>37</v>
      </c>
      <c r="G42" s="44"/>
      <c r="H42" s="64"/>
    </row>
    <row r="43" spans="1:8" s="165" customFormat="1" ht="12" customHeight="1">
      <c r="A43" s="39" t="s">
        <v>93</v>
      </c>
      <c r="B43" s="40" t="s">
        <v>3</v>
      </c>
      <c r="C43" s="25">
        <v>2</v>
      </c>
      <c r="D43" s="2">
        <v>6.2</v>
      </c>
      <c r="E43" s="2">
        <f t="shared" si="0"/>
        <v>12.4</v>
      </c>
      <c r="F43" s="139" t="s">
        <v>37</v>
      </c>
      <c r="G43" s="44"/>
      <c r="H43" s="64"/>
    </row>
    <row r="44" spans="1:8" s="160" customFormat="1" ht="12" customHeight="1">
      <c r="A44" s="34"/>
      <c r="B44" s="1"/>
      <c r="C44" s="8"/>
      <c r="D44" s="2"/>
      <c r="E44" s="2"/>
      <c r="F44" s="9"/>
      <c r="G44" s="44"/>
      <c r="H44" s="64"/>
    </row>
    <row r="45" spans="1:8" ht="12.75" customHeight="1">
      <c r="A45" s="127" t="s">
        <v>30</v>
      </c>
      <c r="B45" s="128"/>
      <c r="C45" s="8"/>
      <c r="D45" s="129"/>
      <c r="E45" s="130">
        <v>30</v>
      </c>
      <c r="F45" s="61" t="s">
        <v>37</v>
      </c>
      <c r="G45" s="62"/>
      <c r="H45" s="156"/>
    </row>
    <row r="46" spans="1:8" ht="12.75" customHeight="1">
      <c r="A46" s="127"/>
      <c r="B46" s="128"/>
      <c r="C46" s="8"/>
      <c r="D46" s="129"/>
      <c r="E46" s="130"/>
      <c r="F46" s="61"/>
      <c r="G46" s="62"/>
      <c r="H46" s="156"/>
    </row>
    <row r="47" spans="1:8" s="172" customFormat="1" ht="20.25" customHeight="1">
      <c r="A47" s="54" t="s">
        <v>52</v>
      </c>
      <c r="B47" s="24"/>
      <c r="C47" s="25"/>
      <c r="D47" s="2"/>
      <c r="E47" s="168">
        <f>E13+E14+E15+E17+E18+E20+E21+E22+E25+E27+E28+E29+E30+E32+E37+E36+E38+E40+E41+E42+E43+E45</f>
        <v>805.2919999999999</v>
      </c>
      <c r="F47" s="169"/>
      <c r="G47" s="170"/>
      <c r="H47" s="171"/>
    </row>
    <row r="48" spans="1:8" s="172" customFormat="1" ht="33" customHeight="1">
      <c r="A48" s="54" t="s">
        <v>73</v>
      </c>
      <c r="B48" s="24"/>
      <c r="C48" s="25"/>
      <c r="D48" s="2"/>
      <c r="E48" s="168">
        <f>E33+E34</f>
        <v>334.9548</v>
      </c>
      <c r="F48" s="169"/>
      <c r="G48" s="170"/>
      <c r="H48" s="171"/>
    </row>
    <row r="49" spans="1:8" ht="15.75">
      <c r="A49" s="45"/>
      <c r="B49" s="46"/>
      <c r="C49" s="47"/>
      <c r="D49" s="22"/>
      <c r="E49" s="149"/>
      <c r="F49" s="150"/>
      <c r="G49" s="173"/>
      <c r="H49" s="171"/>
    </row>
    <row r="50" spans="1:8" s="172" customFormat="1" ht="24" customHeight="1">
      <c r="A50" s="198" t="s">
        <v>18</v>
      </c>
      <c r="B50" s="198"/>
      <c r="C50" s="198"/>
      <c r="D50" s="13"/>
      <c r="E50" s="174"/>
      <c r="G50" s="198" t="s">
        <v>74</v>
      </c>
      <c r="H50" s="198"/>
    </row>
    <row r="51" spans="1:7" s="172" customFormat="1" ht="24" customHeight="1" thickBot="1">
      <c r="A51" s="48" t="s">
        <v>42</v>
      </c>
      <c r="B51" s="49"/>
      <c r="C51" s="49"/>
      <c r="D51" s="13"/>
      <c r="E51" s="174"/>
      <c r="G51" s="27"/>
    </row>
    <row r="52" spans="1:7" s="172" customFormat="1" ht="24" customHeight="1" thickBot="1">
      <c r="A52" s="7"/>
      <c r="B52" s="211" t="s">
        <v>41</v>
      </c>
      <c r="C52" s="212"/>
      <c r="D52" s="212"/>
      <c r="E52" s="212"/>
      <c r="F52" s="212"/>
      <c r="G52" s="212"/>
    </row>
    <row r="54" spans="1:7" s="178" customFormat="1" ht="15.75">
      <c r="A54" s="14" t="s">
        <v>37</v>
      </c>
      <c r="B54" s="197" t="s">
        <v>58</v>
      </c>
      <c r="C54" s="197"/>
      <c r="D54" s="197"/>
      <c r="E54" s="197"/>
      <c r="F54" s="197"/>
      <c r="G54" s="197"/>
    </row>
    <row r="55" spans="1:7" s="178" customFormat="1" ht="15.75">
      <c r="A55" s="14" t="s">
        <v>38</v>
      </c>
      <c r="B55" s="197" t="s">
        <v>40</v>
      </c>
      <c r="C55" s="197"/>
      <c r="D55" s="197"/>
      <c r="E55" s="197"/>
      <c r="F55" s="197"/>
      <c r="G55" s="197"/>
    </row>
    <row r="56" spans="1:7" s="178" customFormat="1" ht="15.75">
      <c r="A56" s="14" t="s">
        <v>39</v>
      </c>
      <c r="B56" s="197" t="s">
        <v>43</v>
      </c>
      <c r="C56" s="197"/>
      <c r="D56" s="197"/>
      <c r="E56" s="197"/>
      <c r="F56" s="197"/>
      <c r="G56" s="197"/>
    </row>
    <row r="57" spans="1:7" ht="13.5" thickBot="1">
      <c r="A57" s="160"/>
      <c r="B57" s="5"/>
      <c r="G57" s="160"/>
    </row>
    <row r="58" spans="1:7" ht="15">
      <c r="A58" s="208" t="s">
        <v>35</v>
      </c>
      <c r="B58" s="209"/>
      <c r="C58" s="209"/>
      <c r="D58" s="209"/>
      <c r="E58" s="209"/>
      <c r="F58" s="209"/>
      <c r="G58" s="210"/>
    </row>
    <row r="59" spans="1:7" ht="15">
      <c r="A59" s="199" t="s">
        <v>49</v>
      </c>
      <c r="B59" s="200"/>
      <c r="C59" s="200"/>
      <c r="D59" s="200"/>
      <c r="E59" s="200"/>
      <c r="F59" s="200"/>
      <c r="G59" s="201"/>
    </row>
    <row r="60" spans="1:7" ht="103.5" customHeight="1">
      <c r="A60" s="205" t="s">
        <v>59</v>
      </c>
      <c r="B60" s="206"/>
      <c r="C60" s="206"/>
      <c r="D60" s="206"/>
      <c r="E60" s="206"/>
      <c r="F60" s="206"/>
      <c r="G60" s="207"/>
    </row>
    <row r="61" spans="1:7" ht="27" customHeight="1">
      <c r="A61" s="199" t="s">
        <v>60</v>
      </c>
      <c r="B61" s="200"/>
      <c r="C61" s="200"/>
      <c r="D61" s="200"/>
      <c r="E61" s="200"/>
      <c r="F61" s="200"/>
      <c r="G61" s="201"/>
    </row>
    <row r="62" spans="1:7" ht="105" customHeight="1" thickBot="1">
      <c r="A62" s="202" t="s">
        <v>61</v>
      </c>
      <c r="B62" s="203"/>
      <c r="C62" s="203"/>
      <c r="D62" s="203"/>
      <c r="E62" s="203"/>
      <c r="F62" s="203"/>
      <c r="G62" s="204"/>
    </row>
    <row r="63" spans="1:7" s="178" customFormat="1" ht="15">
      <c r="A63" s="193"/>
      <c r="B63" s="193"/>
      <c r="C63" s="193"/>
      <c r="D63" s="193"/>
      <c r="E63" s="193"/>
      <c r="F63" s="193"/>
      <c r="G63" s="193"/>
    </row>
    <row r="64" spans="2:6" s="178" customFormat="1" ht="16.5" thickBot="1">
      <c r="B64" s="50"/>
      <c r="C64" s="51"/>
      <c r="D64" s="52"/>
      <c r="E64" s="179"/>
      <c r="F64" s="180"/>
    </row>
    <row r="65" spans="1:7" ht="15.75" thickBot="1">
      <c r="A65" s="50" t="s">
        <v>49</v>
      </c>
      <c r="B65" s="215" t="s">
        <v>33</v>
      </c>
      <c r="C65" s="216"/>
      <c r="D65" s="216"/>
      <c r="E65" s="217"/>
      <c r="F65" s="218"/>
      <c r="G65" s="219"/>
    </row>
    <row r="66" spans="1:7" ht="13.5" thickBot="1">
      <c r="A66" s="160"/>
      <c r="B66" s="220" t="s">
        <v>34</v>
      </c>
      <c r="C66" s="224"/>
      <c r="D66" s="220"/>
      <c r="E66" s="221"/>
      <c r="F66" s="222"/>
      <c r="G66" s="223"/>
    </row>
    <row r="67" spans="1:7" ht="12.75">
      <c r="A67" s="160"/>
      <c r="C67" s="181"/>
      <c r="D67" s="213" t="s">
        <v>20</v>
      </c>
      <c r="E67" s="213"/>
      <c r="F67" s="214" t="s">
        <v>21</v>
      </c>
      <c r="G67" s="214"/>
    </row>
    <row r="68" spans="1:2" ht="12.75">
      <c r="A68" s="157"/>
      <c r="B68" s="53"/>
    </row>
    <row r="69" spans="1:7" ht="18" customHeight="1">
      <c r="A69" s="172"/>
      <c r="B69" s="157"/>
      <c r="C69" s="55"/>
      <c r="D69" s="55"/>
      <c r="E69" s="57"/>
      <c r="G69" s="172"/>
    </row>
    <row r="70" spans="1:2" ht="12.75">
      <c r="A70" s="157"/>
      <c r="B70" s="53"/>
    </row>
    <row r="71" spans="1:2" ht="12.75">
      <c r="A71" s="157"/>
      <c r="B71" s="53"/>
    </row>
    <row r="72" spans="1:2" ht="12.75">
      <c r="A72" s="157"/>
      <c r="B72" s="53"/>
    </row>
    <row r="73" spans="1:2" ht="12.75">
      <c r="A73" s="157"/>
      <c r="B73" s="53"/>
    </row>
    <row r="74" spans="1:2" ht="12.75">
      <c r="A74" s="157"/>
      <c r="B74" s="53"/>
    </row>
    <row r="75" spans="1:2" ht="12.75">
      <c r="A75" s="157"/>
      <c r="B75" s="53"/>
    </row>
    <row r="76" spans="1:2" ht="12.75">
      <c r="A76" s="157"/>
      <c r="B76" s="53"/>
    </row>
    <row r="77" spans="1:2" ht="12.75">
      <c r="A77" s="157"/>
      <c r="B77" s="53"/>
    </row>
    <row r="78" spans="1:2" ht="12.75">
      <c r="A78" s="157"/>
      <c r="B78" s="53"/>
    </row>
    <row r="79" spans="1:2" ht="12.75">
      <c r="A79" s="157"/>
      <c r="B79" s="53"/>
    </row>
    <row r="80" spans="1:2" ht="12.75">
      <c r="A80" s="157"/>
      <c r="B80" s="53"/>
    </row>
    <row r="81" spans="1:2" ht="12.75">
      <c r="A81" s="157"/>
      <c r="B81" s="53"/>
    </row>
    <row r="82" spans="1:2" ht="12.75">
      <c r="A82" s="157"/>
      <c r="B82" s="53"/>
    </row>
    <row r="83" spans="1:2" ht="12.75">
      <c r="A83" s="157"/>
      <c r="B83" s="53"/>
    </row>
    <row r="84" spans="1:2" ht="12.75">
      <c r="A84" s="157"/>
      <c r="B84" s="53"/>
    </row>
    <row r="85" spans="1:7" ht="12.75">
      <c r="A85" s="157"/>
      <c r="B85" s="53"/>
      <c r="C85" s="157"/>
      <c r="D85" s="157"/>
      <c r="E85" s="157"/>
      <c r="F85" s="157"/>
      <c r="G85" s="157"/>
    </row>
    <row r="86" spans="1:7" ht="12.75">
      <c r="A86" s="157"/>
      <c r="B86" s="53"/>
      <c r="C86" s="157"/>
      <c r="D86" s="157"/>
      <c r="E86" s="157"/>
      <c r="F86" s="157"/>
      <c r="G86" s="157"/>
    </row>
    <row r="87" spans="1:7" ht="12.75">
      <c r="A87" s="157"/>
      <c r="B87" s="53"/>
      <c r="C87" s="157"/>
      <c r="D87" s="157"/>
      <c r="E87" s="157"/>
      <c r="F87" s="157"/>
      <c r="G87" s="157"/>
    </row>
    <row r="88" spans="1:7" ht="12.75">
      <c r="A88" s="157"/>
      <c r="B88" s="53"/>
      <c r="C88" s="157"/>
      <c r="D88" s="157"/>
      <c r="E88" s="157"/>
      <c r="F88" s="157"/>
      <c r="G88" s="157"/>
    </row>
    <row r="89" spans="1:7" ht="12.75">
      <c r="A89" s="157"/>
      <c r="B89" s="53"/>
      <c r="C89" s="157"/>
      <c r="D89" s="157"/>
      <c r="E89" s="157"/>
      <c r="F89" s="157"/>
      <c r="G89" s="157"/>
    </row>
    <row r="90" spans="1:7" ht="12.75">
      <c r="A90" s="157"/>
      <c r="B90" s="53"/>
      <c r="C90" s="157"/>
      <c r="D90" s="157"/>
      <c r="E90" s="157"/>
      <c r="F90" s="157"/>
      <c r="G90" s="157"/>
    </row>
    <row r="91" spans="1:7" ht="12.75">
      <c r="A91" s="157"/>
      <c r="B91" s="53"/>
      <c r="C91" s="157"/>
      <c r="D91" s="157"/>
      <c r="E91" s="157"/>
      <c r="F91" s="157"/>
      <c r="G91" s="157"/>
    </row>
    <row r="92" spans="1:7" ht="12.75">
      <c r="A92" s="157"/>
      <c r="B92" s="53"/>
      <c r="C92" s="157"/>
      <c r="D92" s="157"/>
      <c r="E92" s="157"/>
      <c r="F92" s="157"/>
      <c r="G92" s="157"/>
    </row>
    <row r="93" spans="1:7" ht="12.75">
      <c r="A93" s="157"/>
      <c r="B93" s="53"/>
      <c r="C93" s="157"/>
      <c r="D93" s="157"/>
      <c r="E93" s="157"/>
      <c r="F93" s="157"/>
      <c r="G93" s="157"/>
    </row>
    <row r="94" spans="1:7" ht="12.75">
      <c r="A94" s="157"/>
      <c r="B94" s="53"/>
      <c r="C94" s="157"/>
      <c r="D94" s="157"/>
      <c r="E94" s="157"/>
      <c r="F94" s="157"/>
      <c r="G94" s="157"/>
    </row>
    <row r="95" spans="1:7" ht="12.75">
      <c r="A95" s="157"/>
      <c r="B95" s="53"/>
      <c r="C95" s="157"/>
      <c r="D95" s="157"/>
      <c r="E95" s="157"/>
      <c r="F95" s="157"/>
      <c r="G95" s="157"/>
    </row>
    <row r="96" spans="1:7" ht="12.75">
      <c r="A96" s="157"/>
      <c r="B96" s="53"/>
      <c r="C96" s="157"/>
      <c r="D96" s="157"/>
      <c r="E96" s="157"/>
      <c r="F96" s="157"/>
      <c r="G96" s="157"/>
    </row>
    <row r="97" spans="1:7" ht="12.75">
      <c r="A97" s="157"/>
      <c r="B97" s="53"/>
      <c r="C97" s="157"/>
      <c r="D97" s="157"/>
      <c r="E97" s="157"/>
      <c r="F97" s="157"/>
      <c r="G97" s="157"/>
    </row>
    <row r="98" spans="1:7" ht="12.75">
      <c r="A98" s="157"/>
      <c r="B98" s="53"/>
      <c r="C98" s="157"/>
      <c r="D98" s="157"/>
      <c r="E98" s="157"/>
      <c r="F98" s="157"/>
      <c r="G98" s="157"/>
    </row>
    <row r="99" spans="1:7" ht="12.75">
      <c r="A99" s="157"/>
      <c r="B99" s="53"/>
      <c r="C99" s="157"/>
      <c r="D99" s="157"/>
      <c r="E99" s="157"/>
      <c r="F99" s="157"/>
      <c r="G99" s="157"/>
    </row>
    <row r="100" spans="1:7" ht="12.75">
      <c r="A100" s="157"/>
      <c r="B100" s="53"/>
      <c r="C100" s="157"/>
      <c r="D100" s="157"/>
      <c r="E100" s="157"/>
      <c r="F100" s="157"/>
      <c r="G100" s="157"/>
    </row>
    <row r="101" spans="1:7" ht="12.75">
      <c r="A101" s="157"/>
      <c r="B101" s="53"/>
      <c r="C101" s="157"/>
      <c r="D101" s="157"/>
      <c r="E101" s="157"/>
      <c r="F101" s="157"/>
      <c r="G101" s="157"/>
    </row>
    <row r="102" spans="1:7" ht="12.75">
      <c r="A102" s="157"/>
      <c r="B102" s="53"/>
      <c r="C102" s="157"/>
      <c r="D102" s="157"/>
      <c r="E102" s="157"/>
      <c r="F102" s="157"/>
      <c r="G102" s="157"/>
    </row>
    <row r="103" spans="1:7" ht="12.75">
      <c r="A103" s="157"/>
      <c r="B103" s="53"/>
      <c r="C103" s="157"/>
      <c r="D103" s="157"/>
      <c r="E103" s="157"/>
      <c r="F103" s="157"/>
      <c r="G103" s="157"/>
    </row>
    <row r="104" spans="1:7" ht="12.75">
      <c r="A104" s="157"/>
      <c r="B104" s="53"/>
      <c r="C104" s="157"/>
      <c r="D104" s="157"/>
      <c r="E104" s="157"/>
      <c r="F104" s="157"/>
      <c r="G104" s="157"/>
    </row>
    <row r="105" spans="1:7" ht="12.75">
      <c r="A105" s="157"/>
      <c r="B105" s="53"/>
      <c r="C105" s="157"/>
      <c r="D105" s="157"/>
      <c r="E105" s="157"/>
      <c r="F105" s="157"/>
      <c r="G105" s="157"/>
    </row>
    <row r="106" spans="1:7" ht="12.75">
      <c r="A106" s="157"/>
      <c r="B106" s="53"/>
      <c r="C106" s="157"/>
      <c r="D106" s="157"/>
      <c r="E106" s="157"/>
      <c r="F106" s="157"/>
      <c r="G106" s="157"/>
    </row>
    <row r="107" spans="1:7" ht="12.75">
      <c r="A107" s="157"/>
      <c r="B107" s="53"/>
      <c r="C107" s="157"/>
      <c r="D107" s="157"/>
      <c r="E107" s="157"/>
      <c r="F107" s="157"/>
      <c r="G107" s="157"/>
    </row>
    <row r="108" spans="1:7" ht="12.75">
      <c r="A108" s="157"/>
      <c r="B108" s="53"/>
      <c r="C108" s="157"/>
      <c r="D108" s="157"/>
      <c r="E108" s="157"/>
      <c r="F108" s="157"/>
      <c r="G108" s="157"/>
    </row>
    <row r="109" spans="1:7" ht="12.75">
      <c r="A109" s="157"/>
      <c r="B109" s="53"/>
      <c r="C109" s="157"/>
      <c r="D109" s="157"/>
      <c r="E109" s="157"/>
      <c r="F109" s="157"/>
      <c r="G109" s="157"/>
    </row>
    <row r="110" spans="1:7" ht="12.75">
      <c r="A110" s="157"/>
      <c r="B110" s="53"/>
      <c r="C110" s="157"/>
      <c r="D110" s="157"/>
      <c r="E110" s="157"/>
      <c r="F110" s="157"/>
      <c r="G110" s="157"/>
    </row>
    <row r="111" spans="1:7" ht="12.75">
      <c r="A111" s="157"/>
      <c r="B111" s="53"/>
      <c r="C111" s="157"/>
      <c r="D111" s="157"/>
      <c r="E111" s="157"/>
      <c r="F111" s="157"/>
      <c r="G111" s="157"/>
    </row>
    <row r="112" spans="1:7" ht="12.75">
      <c r="A112" s="157"/>
      <c r="B112" s="53"/>
      <c r="C112" s="157"/>
      <c r="D112" s="157"/>
      <c r="E112" s="157"/>
      <c r="F112" s="157"/>
      <c r="G112" s="157"/>
    </row>
    <row r="113" spans="1:7" ht="12.75">
      <c r="A113" s="157"/>
      <c r="B113" s="53"/>
      <c r="C113" s="157"/>
      <c r="D113" s="157"/>
      <c r="E113" s="157"/>
      <c r="F113" s="157"/>
      <c r="G113" s="157"/>
    </row>
    <row r="114" spans="1:7" ht="12.75">
      <c r="A114" s="157"/>
      <c r="B114" s="53"/>
      <c r="C114" s="157"/>
      <c r="D114" s="157"/>
      <c r="E114" s="157"/>
      <c r="F114" s="157"/>
      <c r="G114" s="157"/>
    </row>
    <row r="115" spans="1:7" ht="12.75">
      <c r="A115" s="157"/>
      <c r="B115" s="53"/>
      <c r="C115" s="157"/>
      <c r="D115" s="157"/>
      <c r="E115" s="157"/>
      <c r="F115" s="157"/>
      <c r="G115" s="157"/>
    </row>
    <row r="116" spans="1:7" ht="12.75">
      <c r="A116" s="157"/>
      <c r="B116" s="53"/>
      <c r="C116" s="157"/>
      <c r="D116" s="157"/>
      <c r="E116" s="157"/>
      <c r="F116" s="157"/>
      <c r="G116" s="157"/>
    </row>
    <row r="117" spans="1:7" ht="12.75">
      <c r="A117" s="157"/>
      <c r="B117" s="53"/>
      <c r="C117" s="157"/>
      <c r="D117" s="157"/>
      <c r="E117" s="157"/>
      <c r="F117" s="157"/>
      <c r="G117" s="157"/>
    </row>
    <row r="118" spans="1:7" ht="12.75">
      <c r="A118" s="157"/>
      <c r="B118" s="53"/>
      <c r="C118" s="157"/>
      <c r="D118" s="157"/>
      <c r="E118" s="157"/>
      <c r="F118" s="157"/>
      <c r="G118" s="157"/>
    </row>
    <row r="119" spans="1:7" ht="12.75">
      <c r="A119" s="157"/>
      <c r="B119" s="53"/>
      <c r="C119" s="157"/>
      <c r="D119" s="157"/>
      <c r="E119" s="157"/>
      <c r="F119" s="157"/>
      <c r="G119" s="157"/>
    </row>
    <row r="120" spans="1:7" ht="12.75">
      <c r="A120" s="157"/>
      <c r="B120" s="53"/>
      <c r="C120" s="157"/>
      <c r="D120" s="157"/>
      <c r="E120" s="157"/>
      <c r="F120" s="157"/>
      <c r="G120" s="157"/>
    </row>
    <row r="121" spans="1:7" ht="12.75">
      <c r="A121" s="157"/>
      <c r="B121" s="53"/>
      <c r="C121" s="157"/>
      <c r="D121" s="157"/>
      <c r="E121" s="157"/>
      <c r="F121" s="157"/>
      <c r="G121" s="157"/>
    </row>
    <row r="122" spans="1:7" ht="12.75">
      <c r="A122" s="157"/>
      <c r="B122" s="53"/>
      <c r="C122" s="157"/>
      <c r="D122" s="157"/>
      <c r="E122" s="157"/>
      <c r="F122" s="157"/>
      <c r="G122" s="157"/>
    </row>
    <row r="123" spans="1:7" ht="12.75">
      <c r="A123" s="157"/>
      <c r="B123" s="53"/>
      <c r="C123" s="157"/>
      <c r="D123" s="157"/>
      <c r="E123" s="157"/>
      <c r="F123" s="157"/>
      <c r="G123" s="157"/>
    </row>
    <row r="124" spans="1:7" ht="12.75">
      <c r="A124" s="157"/>
      <c r="B124" s="53"/>
      <c r="C124" s="157"/>
      <c r="D124" s="157"/>
      <c r="E124" s="157"/>
      <c r="F124" s="157"/>
      <c r="G124" s="157"/>
    </row>
    <row r="125" spans="1:7" ht="12.75">
      <c r="A125" s="157"/>
      <c r="B125" s="53"/>
      <c r="C125" s="157"/>
      <c r="D125" s="157"/>
      <c r="E125" s="157"/>
      <c r="F125" s="157"/>
      <c r="G125" s="157"/>
    </row>
    <row r="126" spans="1:7" ht="12.75">
      <c r="A126" s="157"/>
      <c r="B126" s="53"/>
      <c r="C126" s="157"/>
      <c r="D126" s="157"/>
      <c r="E126" s="157"/>
      <c r="F126" s="157"/>
      <c r="G126" s="157"/>
    </row>
    <row r="127" spans="1:7" ht="12.75">
      <c r="A127" s="157"/>
      <c r="B127" s="53"/>
      <c r="C127" s="157"/>
      <c r="D127" s="157"/>
      <c r="E127" s="157"/>
      <c r="F127" s="157"/>
      <c r="G127" s="157"/>
    </row>
    <row r="128" spans="1:7" ht="12.75">
      <c r="A128" s="157"/>
      <c r="B128" s="53"/>
      <c r="C128" s="157"/>
      <c r="D128" s="157"/>
      <c r="E128" s="157"/>
      <c r="F128" s="157"/>
      <c r="G128" s="157"/>
    </row>
    <row r="129" spans="1:7" ht="12.75">
      <c r="A129" s="157"/>
      <c r="B129" s="53"/>
      <c r="C129" s="157"/>
      <c r="D129" s="157"/>
      <c r="E129" s="157"/>
      <c r="F129" s="157"/>
      <c r="G129" s="157"/>
    </row>
    <row r="130" spans="1:7" ht="12.75">
      <c r="A130" s="157"/>
      <c r="B130" s="53"/>
      <c r="C130" s="157"/>
      <c r="D130" s="157"/>
      <c r="E130" s="157"/>
      <c r="F130" s="157"/>
      <c r="G130" s="157"/>
    </row>
    <row r="131" spans="1:7" ht="12.75">
      <c r="A131" s="157"/>
      <c r="B131" s="53"/>
      <c r="C131" s="157"/>
      <c r="D131" s="157"/>
      <c r="E131" s="157"/>
      <c r="F131" s="157"/>
      <c r="G131" s="157"/>
    </row>
    <row r="132" spans="1:7" ht="12.75">
      <c r="A132" s="157"/>
      <c r="B132" s="53"/>
      <c r="C132" s="157"/>
      <c r="D132" s="157"/>
      <c r="E132" s="157"/>
      <c r="F132" s="157"/>
      <c r="G132" s="157"/>
    </row>
    <row r="133" spans="1:7" ht="12.75">
      <c r="A133" s="157"/>
      <c r="B133" s="53"/>
      <c r="C133" s="157"/>
      <c r="D133" s="157"/>
      <c r="E133" s="157"/>
      <c r="F133" s="157"/>
      <c r="G133" s="157"/>
    </row>
    <row r="134" spans="1:7" ht="12.75">
      <c r="A134" s="157"/>
      <c r="B134" s="53"/>
      <c r="C134" s="157"/>
      <c r="D134" s="157"/>
      <c r="E134" s="157"/>
      <c r="F134" s="157"/>
      <c r="G134" s="157"/>
    </row>
    <row r="135" spans="1:7" ht="12.75">
      <c r="A135" s="157"/>
      <c r="B135" s="53"/>
      <c r="C135" s="157"/>
      <c r="D135" s="157"/>
      <c r="E135" s="157"/>
      <c r="F135" s="157"/>
      <c r="G135" s="157"/>
    </row>
    <row r="136" spans="1:7" ht="12.75">
      <c r="A136" s="157"/>
      <c r="B136" s="53"/>
      <c r="C136" s="157"/>
      <c r="D136" s="157"/>
      <c r="E136" s="157"/>
      <c r="F136" s="157"/>
      <c r="G136" s="157"/>
    </row>
    <row r="137" spans="1:7" ht="12.75">
      <c r="A137" s="157"/>
      <c r="B137" s="53"/>
      <c r="C137" s="157"/>
      <c r="D137" s="157"/>
      <c r="E137" s="157"/>
      <c r="F137" s="157"/>
      <c r="G137" s="157"/>
    </row>
    <row r="138" spans="1:7" ht="12.75">
      <c r="A138" s="157"/>
      <c r="B138" s="53"/>
      <c r="C138" s="157"/>
      <c r="D138" s="157"/>
      <c r="E138" s="157"/>
      <c r="F138" s="157"/>
      <c r="G138" s="157"/>
    </row>
    <row r="139" spans="1:7" ht="12.75">
      <c r="A139" s="157"/>
      <c r="B139" s="53"/>
      <c r="C139" s="157"/>
      <c r="D139" s="157"/>
      <c r="E139" s="157"/>
      <c r="F139" s="157"/>
      <c r="G139" s="157"/>
    </row>
    <row r="140" spans="1:7" ht="12.75">
      <c r="A140" s="157"/>
      <c r="B140" s="53"/>
      <c r="C140" s="157"/>
      <c r="D140" s="157"/>
      <c r="E140" s="157"/>
      <c r="F140" s="157"/>
      <c r="G140" s="157"/>
    </row>
    <row r="141" spans="1:7" ht="12.75">
      <c r="A141" s="157"/>
      <c r="B141" s="53"/>
      <c r="C141" s="157"/>
      <c r="D141" s="157"/>
      <c r="E141" s="157"/>
      <c r="F141" s="157"/>
      <c r="G141" s="157"/>
    </row>
    <row r="142" spans="1:7" ht="12.75">
      <c r="A142" s="157"/>
      <c r="B142" s="53"/>
      <c r="C142" s="157"/>
      <c r="D142" s="157"/>
      <c r="E142" s="157"/>
      <c r="F142" s="157"/>
      <c r="G142" s="157"/>
    </row>
    <row r="143" spans="1:7" ht="12.75">
      <c r="A143" s="157"/>
      <c r="B143" s="53"/>
      <c r="C143" s="157"/>
      <c r="D143" s="157"/>
      <c r="E143" s="157"/>
      <c r="F143" s="157"/>
      <c r="G143" s="157"/>
    </row>
    <row r="144" spans="1:7" ht="12.75">
      <c r="A144" s="157"/>
      <c r="B144" s="53"/>
      <c r="C144" s="157"/>
      <c r="D144" s="157"/>
      <c r="E144" s="157"/>
      <c r="F144" s="157"/>
      <c r="G144" s="157"/>
    </row>
    <row r="145" spans="1:7" ht="12.75">
      <c r="A145" s="157"/>
      <c r="B145" s="53"/>
      <c r="C145" s="157"/>
      <c r="D145" s="157"/>
      <c r="E145" s="157"/>
      <c r="F145" s="157"/>
      <c r="G145" s="157"/>
    </row>
    <row r="146" spans="1:7" ht="12.75">
      <c r="A146" s="157"/>
      <c r="B146" s="53"/>
      <c r="C146" s="157"/>
      <c r="D146" s="157"/>
      <c r="E146" s="157"/>
      <c r="F146" s="157"/>
      <c r="G146" s="157"/>
    </row>
    <row r="147" spans="1:7" ht="12.75">
      <c r="A147" s="157"/>
      <c r="B147" s="53"/>
      <c r="C147" s="157"/>
      <c r="D147" s="157"/>
      <c r="E147" s="157"/>
      <c r="F147" s="157"/>
      <c r="G147" s="157"/>
    </row>
    <row r="148" spans="1:7" ht="12.75">
      <c r="A148" s="157"/>
      <c r="B148" s="53"/>
      <c r="C148" s="157"/>
      <c r="D148" s="157"/>
      <c r="E148" s="157"/>
      <c r="F148" s="157"/>
      <c r="G148" s="157"/>
    </row>
    <row r="149" spans="1:7" ht="12.75">
      <c r="A149" s="157"/>
      <c r="B149" s="53"/>
      <c r="C149" s="157"/>
      <c r="D149" s="157"/>
      <c r="E149" s="157"/>
      <c r="F149" s="157"/>
      <c r="G149" s="157"/>
    </row>
    <row r="150" spans="1:7" ht="12.75">
      <c r="A150" s="157"/>
      <c r="B150" s="53"/>
      <c r="C150" s="157"/>
      <c r="D150" s="157"/>
      <c r="E150" s="157"/>
      <c r="F150" s="157"/>
      <c r="G150" s="157"/>
    </row>
    <row r="151" spans="1:7" ht="12.75">
      <c r="A151" s="157"/>
      <c r="B151" s="53"/>
      <c r="C151" s="157"/>
      <c r="D151" s="157"/>
      <c r="E151" s="157"/>
      <c r="F151" s="157"/>
      <c r="G151" s="157"/>
    </row>
    <row r="152" spans="1:7" ht="12.75">
      <c r="A152" s="157"/>
      <c r="B152" s="53"/>
      <c r="C152" s="157"/>
      <c r="D152" s="157"/>
      <c r="E152" s="157"/>
      <c r="F152" s="157"/>
      <c r="G152" s="157"/>
    </row>
    <row r="153" spans="1:7" ht="12.75">
      <c r="A153" s="157"/>
      <c r="B153" s="53"/>
      <c r="C153" s="157"/>
      <c r="D153" s="157"/>
      <c r="E153" s="157"/>
      <c r="F153" s="157"/>
      <c r="G153" s="157"/>
    </row>
    <row r="154" spans="1:7" ht="12.75">
      <c r="A154" s="157"/>
      <c r="B154" s="53"/>
      <c r="C154" s="157"/>
      <c r="D154" s="157"/>
      <c r="E154" s="157"/>
      <c r="F154" s="157"/>
      <c r="G154" s="157"/>
    </row>
    <row r="155" spans="1:7" ht="12.75">
      <c r="A155" s="157"/>
      <c r="B155" s="53"/>
      <c r="C155" s="157"/>
      <c r="D155" s="157"/>
      <c r="E155" s="157"/>
      <c r="F155" s="157"/>
      <c r="G155" s="157"/>
    </row>
    <row r="156" spans="1:7" ht="12.75">
      <c r="A156" s="157"/>
      <c r="B156" s="53"/>
      <c r="C156" s="157"/>
      <c r="D156" s="157"/>
      <c r="E156" s="157"/>
      <c r="F156" s="157"/>
      <c r="G156" s="157"/>
    </row>
    <row r="157" spans="1:7" ht="12.75">
      <c r="A157" s="157"/>
      <c r="B157" s="53"/>
      <c r="C157" s="157"/>
      <c r="D157" s="157"/>
      <c r="E157" s="157"/>
      <c r="F157" s="157"/>
      <c r="G157" s="157"/>
    </row>
    <row r="158" spans="1:7" ht="12.75">
      <c r="A158" s="157"/>
      <c r="B158" s="53"/>
      <c r="C158" s="157"/>
      <c r="D158" s="157"/>
      <c r="E158" s="157"/>
      <c r="F158" s="157"/>
      <c r="G158" s="157"/>
    </row>
    <row r="159" spans="1:7" ht="12.75">
      <c r="A159" s="157"/>
      <c r="B159" s="53"/>
      <c r="C159" s="157"/>
      <c r="D159" s="157"/>
      <c r="E159" s="157"/>
      <c r="F159" s="157"/>
      <c r="G159" s="157"/>
    </row>
    <row r="160" spans="1:7" ht="12.75">
      <c r="A160" s="157"/>
      <c r="B160" s="53"/>
      <c r="C160" s="157"/>
      <c r="D160" s="157"/>
      <c r="E160" s="157"/>
      <c r="F160" s="157"/>
      <c r="G160" s="157"/>
    </row>
    <row r="161" spans="1:7" ht="12.75">
      <c r="A161" s="157"/>
      <c r="B161" s="53"/>
      <c r="C161" s="157"/>
      <c r="D161" s="157"/>
      <c r="E161" s="157"/>
      <c r="F161" s="157"/>
      <c r="G161" s="157"/>
    </row>
    <row r="162" spans="1:7" ht="12.75">
      <c r="A162" s="157"/>
      <c r="B162" s="53"/>
      <c r="C162" s="157"/>
      <c r="D162" s="157"/>
      <c r="E162" s="157"/>
      <c r="F162" s="157"/>
      <c r="G162" s="157"/>
    </row>
    <row r="163" spans="1:7" ht="12.75">
      <c r="A163" s="157"/>
      <c r="B163" s="53"/>
      <c r="C163" s="157"/>
      <c r="D163" s="157"/>
      <c r="E163" s="157"/>
      <c r="F163" s="157"/>
      <c r="G163" s="157"/>
    </row>
    <row r="164" spans="1:7" ht="12.75">
      <c r="A164" s="157"/>
      <c r="B164" s="53"/>
      <c r="C164" s="157"/>
      <c r="D164" s="157"/>
      <c r="E164" s="157"/>
      <c r="F164" s="157"/>
      <c r="G164" s="157"/>
    </row>
    <row r="165" spans="1:7" ht="12.75">
      <c r="A165" s="157"/>
      <c r="B165" s="53"/>
      <c r="C165" s="157"/>
      <c r="D165" s="157"/>
      <c r="E165" s="157"/>
      <c r="F165" s="157"/>
      <c r="G165" s="157"/>
    </row>
    <row r="166" spans="1:7" ht="12.75">
      <c r="A166" s="157"/>
      <c r="B166" s="53"/>
      <c r="C166" s="157"/>
      <c r="D166" s="157"/>
      <c r="E166" s="157"/>
      <c r="F166" s="157"/>
      <c r="G166" s="157"/>
    </row>
    <row r="167" spans="1:7" ht="12.75">
      <c r="A167" s="157"/>
      <c r="B167" s="53"/>
      <c r="C167" s="157"/>
      <c r="D167" s="157"/>
      <c r="E167" s="157"/>
      <c r="F167" s="157"/>
      <c r="G167" s="157"/>
    </row>
    <row r="168" spans="1:7" ht="12.75">
      <c r="A168" s="157"/>
      <c r="B168" s="53"/>
      <c r="C168" s="157"/>
      <c r="D168" s="157"/>
      <c r="E168" s="157"/>
      <c r="F168" s="157"/>
      <c r="G168" s="157"/>
    </row>
    <row r="169" spans="1:7" ht="12.75">
      <c r="A169" s="157"/>
      <c r="B169" s="53"/>
      <c r="C169" s="157"/>
      <c r="D169" s="157"/>
      <c r="E169" s="157"/>
      <c r="F169" s="157"/>
      <c r="G169" s="157"/>
    </row>
    <row r="170" spans="1:7" ht="12.75">
      <c r="A170" s="157"/>
      <c r="B170" s="53"/>
      <c r="C170" s="157"/>
      <c r="D170" s="157"/>
      <c r="E170" s="157"/>
      <c r="F170" s="157"/>
      <c r="G170" s="157"/>
    </row>
    <row r="171" spans="1:7" ht="12.75">
      <c r="A171" s="157"/>
      <c r="B171" s="53"/>
      <c r="C171" s="157"/>
      <c r="D171" s="157"/>
      <c r="E171" s="157"/>
      <c r="F171" s="157"/>
      <c r="G171" s="157"/>
    </row>
    <row r="172" spans="1:7" ht="12.75">
      <c r="A172" s="157"/>
      <c r="B172" s="53"/>
      <c r="C172" s="157"/>
      <c r="D172" s="157"/>
      <c r="E172" s="157"/>
      <c r="F172" s="157"/>
      <c r="G172" s="157"/>
    </row>
    <row r="173" spans="1:7" ht="12.75">
      <c r="A173" s="157"/>
      <c r="B173" s="53"/>
      <c r="C173" s="157"/>
      <c r="D173" s="157"/>
      <c r="E173" s="157"/>
      <c r="F173" s="157"/>
      <c r="G173" s="157"/>
    </row>
    <row r="174" spans="1:7" ht="12.75">
      <c r="A174" s="157"/>
      <c r="B174" s="53"/>
      <c r="C174" s="157"/>
      <c r="D174" s="157"/>
      <c r="E174" s="157"/>
      <c r="F174" s="157"/>
      <c r="G174" s="157"/>
    </row>
    <row r="175" spans="1:7" ht="12.75">
      <c r="A175" s="157"/>
      <c r="B175" s="53"/>
      <c r="C175" s="157"/>
      <c r="D175" s="157"/>
      <c r="E175" s="157"/>
      <c r="F175" s="157"/>
      <c r="G175" s="157"/>
    </row>
    <row r="176" spans="1:7" ht="12.75">
      <c r="A176" s="157"/>
      <c r="B176" s="53"/>
      <c r="C176" s="157"/>
      <c r="D176" s="157"/>
      <c r="E176" s="157"/>
      <c r="F176" s="157"/>
      <c r="G176" s="157"/>
    </row>
    <row r="177" spans="1:7" ht="12.75">
      <c r="A177" s="157"/>
      <c r="B177" s="53"/>
      <c r="C177" s="157"/>
      <c r="D177" s="157"/>
      <c r="E177" s="157"/>
      <c r="F177" s="157"/>
      <c r="G177" s="157"/>
    </row>
    <row r="178" spans="1:7" ht="12.75">
      <c r="A178" s="157"/>
      <c r="B178" s="53"/>
      <c r="C178" s="157"/>
      <c r="D178" s="157"/>
      <c r="E178" s="157"/>
      <c r="F178" s="157"/>
      <c r="G178" s="157"/>
    </row>
    <row r="179" spans="1:7" ht="12.75">
      <c r="A179" s="157"/>
      <c r="B179" s="53"/>
      <c r="C179" s="157"/>
      <c r="D179" s="157"/>
      <c r="E179" s="157"/>
      <c r="F179" s="157"/>
      <c r="G179" s="157"/>
    </row>
    <row r="180" spans="1:7" ht="12.75">
      <c r="A180" s="157"/>
      <c r="B180" s="53"/>
      <c r="C180" s="157"/>
      <c r="D180" s="157"/>
      <c r="E180" s="157"/>
      <c r="F180" s="157"/>
      <c r="G180" s="157"/>
    </row>
    <row r="181" spans="1:7" ht="12.75">
      <c r="A181" s="157"/>
      <c r="B181" s="53"/>
      <c r="C181" s="157"/>
      <c r="D181" s="157"/>
      <c r="E181" s="157"/>
      <c r="F181" s="157"/>
      <c r="G181" s="157"/>
    </row>
    <row r="182" spans="1:7" ht="12.75">
      <c r="A182" s="157"/>
      <c r="B182" s="53"/>
      <c r="C182" s="157"/>
      <c r="D182" s="157"/>
      <c r="E182" s="157"/>
      <c r="F182" s="157"/>
      <c r="G182" s="157"/>
    </row>
    <row r="183" spans="1:7" ht="12.75">
      <c r="A183" s="157"/>
      <c r="B183" s="53"/>
      <c r="C183" s="157"/>
      <c r="D183" s="157"/>
      <c r="E183" s="157"/>
      <c r="F183" s="157"/>
      <c r="G183" s="157"/>
    </row>
    <row r="184" spans="1:7" ht="12.75">
      <c r="A184" s="157"/>
      <c r="B184" s="53"/>
      <c r="C184" s="157"/>
      <c r="D184" s="157"/>
      <c r="E184" s="157"/>
      <c r="F184" s="157"/>
      <c r="G184" s="157"/>
    </row>
    <row r="185" spans="1:7" ht="12.75">
      <c r="A185" s="157"/>
      <c r="B185" s="53"/>
      <c r="C185" s="157"/>
      <c r="D185" s="157"/>
      <c r="E185" s="157"/>
      <c r="F185" s="157"/>
      <c r="G185" s="157"/>
    </row>
    <row r="186" spans="1:7" ht="12.75">
      <c r="A186" s="157"/>
      <c r="B186" s="53"/>
      <c r="C186" s="157"/>
      <c r="D186" s="157"/>
      <c r="E186" s="157"/>
      <c r="F186" s="157"/>
      <c r="G186" s="157"/>
    </row>
    <row r="187" spans="1:7" ht="12.75">
      <c r="A187" s="157"/>
      <c r="B187" s="53"/>
      <c r="C187" s="157"/>
      <c r="D187" s="157"/>
      <c r="E187" s="157"/>
      <c r="F187" s="157"/>
      <c r="G187" s="157"/>
    </row>
    <row r="188" spans="1:7" ht="12.75">
      <c r="A188" s="157"/>
      <c r="B188" s="53"/>
      <c r="C188" s="157"/>
      <c r="D188" s="157"/>
      <c r="E188" s="157"/>
      <c r="F188" s="157"/>
      <c r="G188" s="157"/>
    </row>
  </sheetData>
  <sheetProtection/>
  <autoFilter ref="A10:G48"/>
  <mergeCells count="27">
    <mergeCell ref="B24:D24"/>
    <mergeCell ref="A1:G1"/>
    <mergeCell ref="A2:G2"/>
    <mergeCell ref="A3:G3"/>
    <mergeCell ref="A7:G7"/>
    <mergeCell ref="B4:E4"/>
    <mergeCell ref="A5:G5"/>
    <mergeCell ref="B55:G55"/>
    <mergeCell ref="B56:G56"/>
    <mergeCell ref="B52:G52"/>
    <mergeCell ref="D67:E67"/>
    <mergeCell ref="F67:G67"/>
    <mergeCell ref="B65:E65"/>
    <mergeCell ref="F65:G65"/>
    <mergeCell ref="D66:E66"/>
    <mergeCell ref="F66:G66"/>
    <mergeCell ref="B66:C66"/>
    <mergeCell ref="A63:G63"/>
    <mergeCell ref="B35:D35"/>
    <mergeCell ref="B54:G54"/>
    <mergeCell ref="G50:H50"/>
    <mergeCell ref="A59:G59"/>
    <mergeCell ref="A62:G62"/>
    <mergeCell ref="A61:G61"/>
    <mergeCell ref="A60:G60"/>
    <mergeCell ref="A58:G58"/>
    <mergeCell ref="A50:C50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38.625" style="79" customWidth="1"/>
    <col min="2" max="2" width="9.125" style="106" customWidth="1"/>
    <col min="3" max="3" width="8.125" style="107" customWidth="1"/>
    <col min="4" max="4" width="11.125" style="108" customWidth="1"/>
    <col min="5" max="5" width="11.125" style="109" customWidth="1"/>
    <col min="6" max="6" width="15.25390625" style="115" customWidth="1"/>
    <col min="7" max="13" width="9.125" style="76" customWidth="1"/>
    <col min="14" max="14" width="10.00390625" style="76" bestFit="1" customWidth="1"/>
    <col min="15" max="16384" width="9.125" style="76" customWidth="1"/>
  </cols>
  <sheetData>
    <row r="1" spans="1:8" ht="16.5" customHeight="1">
      <c r="A1" s="234" t="s">
        <v>62</v>
      </c>
      <c r="B1" s="234"/>
      <c r="C1" s="234"/>
      <c r="D1" s="234"/>
      <c r="E1" s="234"/>
      <c r="F1" s="234"/>
      <c r="H1" s="182">
        <v>2708.6</v>
      </c>
    </row>
    <row r="2" spans="1:6" ht="14.25">
      <c r="A2" s="234" t="s">
        <v>76</v>
      </c>
      <c r="B2" s="234"/>
      <c r="C2" s="234"/>
      <c r="D2" s="234"/>
      <c r="E2" s="234"/>
      <c r="F2" s="234"/>
    </row>
    <row r="3" spans="1:6" ht="14.25">
      <c r="A3" s="234" t="s">
        <v>63</v>
      </c>
      <c r="B3" s="234"/>
      <c r="C3" s="234"/>
      <c r="D3" s="234"/>
      <c r="E3" s="234"/>
      <c r="F3" s="234"/>
    </row>
    <row r="4" spans="1:6" ht="14.25">
      <c r="A4" s="234" t="s">
        <v>64</v>
      </c>
      <c r="B4" s="234"/>
      <c r="C4" s="234"/>
      <c r="D4" s="234"/>
      <c r="E4" s="234"/>
      <c r="F4" s="234"/>
    </row>
    <row r="5" spans="1:6" ht="18">
      <c r="A5" s="235" t="s">
        <v>65</v>
      </c>
      <c r="B5" s="235"/>
      <c r="C5" s="235"/>
      <c r="D5" s="235"/>
      <c r="E5" s="235"/>
      <c r="F5" s="235"/>
    </row>
    <row r="6" spans="1:6" ht="20.25" customHeight="1">
      <c r="A6" s="235" t="s">
        <v>94</v>
      </c>
      <c r="B6" s="235"/>
      <c r="C6" s="235"/>
      <c r="D6" s="235"/>
      <c r="E6" s="235"/>
      <c r="F6" s="235"/>
    </row>
    <row r="7" spans="1:6" ht="20.25" customHeight="1">
      <c r="A7" s="77" t="s">
        <v>36</v>
      </c>
      <c r="B7" s="237" t="s">
        <v>49</v>
      </c>
      <c r="C7" s="237"/>
      <c r="D7" s="237"/>
      <c r="E7" s="237"/>
      <c r="F7" s="110"/>
    </row>
    <row r="8" spans="1:6" ht="20.25" customHeight="1">
      <c r="A8" s="237" t="s">
        <v>77</v>
      </c>
      <c r="B8" s="237"/>
      <c r="C8" s="237"/>
      <c r="D8" s="237"/>
      <c r="E8" s="237"/>
      <c r="F8" s="237"/>
    </row>
    <row r="9" spans="1:7" s="79" customFormat="1" ht="90.75" customHeight="1">
      <c r="A9" s="58" t="s">
        <v>1</v>
      </c>
      <c r="B9" s="58" t="s">
        <v>24</v>
      </c>
      <c r="C9" s="59" t="s">
        <v>25</v>
      </c>
      <c r="D9" s="60" t="s">
        <v>19</v>
      </c>
      <c r="E9" s="60" t="s">
        <v>50</v>
      </c>
      <c r="F9" s="73" t="s">
        <v>66</v>
      </c>
      <c r="G9" s="78"/>
    </row>
    <row r="10" spans="1:7" s="81" customFormat="1" ht="14.25" customHeight="1">
      <c r="A10" s="74">
        <v>1</v>
      </c>
      <c r="B10" s="74">
        <v>2</v>
      </c>
      <c r="C10" s="75">
        <v>3</v>
      </c>
      <c r="D10" s="75">
        <v>4</v>
      </c>
      <c r="E10" s="75">
        <v>5</v>
      </c>
      <c r="F10" s="111">
        <v>6</v>
      </c>
      <c r="G10" s="80"/>
    </row>
    <row r="11" spans="1:7" s="83" customFormat="1" ht="13.5" customHeight="1">
      <c r="A11" s="33" t="s">
        <v>7</v>
      </c>
      <c r="B11" s="4"/>
      <c r="C11" s="8"/>
      <c r="D11" s="2"/>
      <c r="E11" s="153"/>
      <c r="F11" s="72"/>
      <c r="G11" s="82"/>
    </row>
    <row r="12" spans="1:7" s="83" customFormat="1" ht="13.5" customHeight="1" hidden="1">
      <c r="A12" s="34" t="s">
        <v>10</v>
      </c>
      <c r="B12" s="4"/>
      <c r="C12" s="8"/>
      <c r="D12" s="2"/>
      <c r="E12" s="153"/>
      <c r="F12" s="72"/>
      <c r="G12" s="82"/>
    </row>
    <row r="13" spans="1:7" s="84" customFormat="1" ht="13.5" customHeight="1" hidden="1">
      <c r="A13" s="39" t="s">
        <v>26</v>
      </c>
      <c r="B13" s="40" t="s">
        <v>6</v>
      </c>
      <c r="C13" s="25">
        <v>2.7</v>
      </c>
      <c r="D13" s="2">
        <v>0.46</v>
      </c>
      <c r="E13" s="2">
        <f>C13*D13</f>
        <v>1.2420000000000002</v>
      </c>
      <c r="F13" s="70"/>
      <c r="G13" s="63"/>
    </row>
    <row r="14" spans="1:7" s="84" customFormat="1" ht="13.5" customHeight="1" hidden="1">
      <c r="A14" s="39" t="s">
        <v>55</v>
      </c>
      <c r="B14" s="40" t="s">
        <v>5</v>
      </c>
      <c r="C14" s="25">
        <f>3.5+8+3.5+2</f>
        <v>17</v>
      </c>
      <c r="D14" s="2">
        <v>0.5</v>
      </c>
      <c r="E14" s="2">
        <f>C14*D14</f>
        <v>8.5</v>
      </c>
      <c r="F14" s="70"/>
      <c r="G14" s="63"/>
    </row>
    <row r="15" spans="1:7" s="85" customFormat="1" ht="13.5" customHeight="1" hidden="1">
      <c r="A15" s="39" t="s">
        <v>80</v>
      </c>
      <c r="B15" s="40" t="s">
        <v>3</v>
      </c>
      <c r="C15" s="25">
        <v>1</v>
      </c>
      <c r="D15" s="2">
        <v>2.2</v>
      </c>
      <c r="E15" s="2">
        <f>C15*D15</f>
        <v>2.2</v>
      </c>
      <c r="F15" s="70"/>
      <c r="G15" s="64"/>
    </row>
    <row r="16" spans="1:7" s="85" customFormat="1" ht="13.5" customHeight="1">
      <c r="A16" s="34" t="s">
        <v>8</v>
      </c>
      <c r="B16" s="1"/>
      <c r="C16" s="3"/>
      <c r="D16" s="2"/>
      <c r="E16" s="2"/>
      <c r="F16" s="70"/>
      <c r="G16" s="65"/>
    </row>
    <row r="17" spans="1:7" s="85" customFormat="1" ht="12" customHeight="1" hidden="1">
      <c r="A17" s="39" t="s">
        <v>31</v>
      </c>
      <c r="B17" s="40" t="s">
        <v>3</v>
      </c>
      <c r="C17" s="25">
        <v>6</v>
      </c>
      <c r="D17" s="2">
        <v>15</v>
      </c>
      <c r="E17" s="2">
        <f aca="true" t="shared" si="0" ref="E17:E45">C17*D17</f>
        <v>90</v>
      </c>
      <c r="F17" s="70"/>
      <c r="G17" s="65"/>
    </row>
    <row r="18" spans="1:7" s="85" customFormat="1" ht="15.75" customHeight="1">
      <c r="A18" s="39" t="s">
        <v>106</v>
      </c>
      <c r="B18" s="40" t="s">
        <v>5</v>
      </c>
      <c r="C18" s="25">
        <f>12*3</f>
        <v>36</v>
      </c>
      <c r="D18" s="2">
        <v>0.3</v>
      </c>
      <c r="E18" s="2">
        <f t="shared" si="0"/>
        <v>10.799999999999999</v>
      </c>
      <c r="F18" s="70" t="s">
        <v>103</v>
      </c>
      <c r="G18" s="66" t="s">
        <v>104</v>
      </c>
    </row>
    <row r="19" spans="1:7" s="83" customFormat="1" ht="13.5" customHeight="1">
      <c r="A19" s="34" t="s">
        <v>9</v>
      </c>
      <c r="B19" s="4"/>
      <c r="C19" s="3"/>
      <c r="D19" s="2"/>
      <c r="E19" s="2"/>
      <c r="F19" s="70"/>
      <c r="G19" s="82"/>
    </row>
    <row r="20" spans="1:7" s="85" customFormat="1" ht="13.5" customHeight="1" hidden="1">
      <c r="A20" s="39" t="s">
        <v>78</v>
      </c>
      <c r="B20" s="40" t="s">
        <v>6</v>
      </c>
      <c r="C20" s="25">
        <v>1.5</v>
      </c>
      <c r="D20" s="2">
        <v>1.1</v>
      </c>
      <c r="E20" s="2">
        <f t="shared" si="0"/>
        <v>1.6500000000000001</v>
      </c>
      <c r="F20" s="70"/>
      <c r="G20" s="65"/>
    </row>
    <row r="21" spans="1:7" s="85" customFormat="1" ht="13.5" customHeight="1" hidden="1">
      <c r="A21" s="39" t="s">
        <v>28</v>
      </c>
      <c r="B21" s="40" t="s">
        <v>5</v>
      </c>
      <c r="C21" s="25">
        <v>36</v>
      </c>
      <c r="D21" s="2">
        <v>0.4</v>
      </c>
      <c r="E21" s="2">
        <f t="shared" si="0"/>
        <v>14.4</v>
      </c>
      <c r="F21" s="70"/>
      <c r="G21" s="65"/>
    </row>
    <row r="22" spans="1:7" s="85" customFormat="1" ht="13.5" customHeight="1">
      <c r="A22" s="39" t="s">
        <v>57</v>
      </c>
      <c r="B22" s="40" t="s">
        <v>3</v>
      </c>
      <c r="C22" s="25">
        <v>2</v>
      </c>
      <c r="D22" s="2">
        <v>3.9</v>
      </c>
      <c r="E22" s="2">
        <f t="shared" si="0"/>
        <v>7.8</v>
      </c>
      <c r="F22" s="70" t="s">
        <v>103</v>
      </c>
      <c r="G22" s="65"/>
    </row>
    <row r="23" spans="1:7" s="85" customFormat="1" ht="13.5" customHeight="1">
      <c r="A23" s="38" t="s">
        <v>11</v>
      </c>
      <c r="B23" s="4"/>
      <c r="C23" s="8"/>
      <c r="D23" s="2"/>
      <c r="E23" s="2"/>
      <c r="F23" s="70"/>
      <c r="G23" s="65"/>
    </row>
    <row r="24" spans="1:7" s="85" customFormat="1" ht="13.5" customHeight="1">
      <c r="A24" s="34" t="s">
        <v>12</v>
      </c>
      <c r="B24" s="225"/>
      <c r="C24" s="226"/>
      <c r="D24" s="227"/>
      <c r="E24" s="2"/>
      <c r="F24" s="70"/>
      <c r="G24" s="65"/>
    </row>
    <row r="25" spans="1:9" s="85" customFormat="1" ht="13.5" customHeight="1">
      <c r="A25" s="189" t="s">
        <v>99</v>
      </c>
      <c r="B25" s="190" t="s">
        <v>3</v>
      </c>
      <c r="C25" s="190">
        <v>1</v>
      </c>
      <c r="D25" s="190">
        <v>7</v>
      </c>
      <c r="E25" s="187">
        <f>C25*D25</f>
        <v>7</v>
      </c>
      <c r="F25" s="188" t="s">
        <v>103</v>
      </c>
      <c r="G25" s="191" t="s">
        <v>100</v>
      </c>
      <c r="H25" s="192"/>
      <c r="I25" s="192"/>
    </row>
    <row r="26" spans="1:7" s="83" customFormat="1" ht="13.5" customHeight="1" hidden="1">
      <c r="A26" s="39" t="s">
        <v>85</v>
      </c>
      <c r="B26" s="123" t="s">
        <v>5</v>
      </c>
      <c r="C26" s="25">
        <v>57.5</v>
      </c>
      <c r="D26" s="124">
        <v>0.2</v>
      </c>
      <c r="E26" s="2">
        <f t="shared" si="0"/>
        <v>11.5</v>
      </c>
      <c r="F26" s="70"/>
      <c r="G26" s="86"/>
    </row>
    <row r="27" spans="1:7" s="83" customFormat="1" ht="13.5" customHeight="1">
      <c r="A27" s="34" t="s">
        <v>13</v>
      </c>
      <c r="B27" s="1"/>
      <c r="C27" s="8"/>
      <c r="D27" s="2"/>
      <c r="E27" s="2"/>
      <c r="F27" s="70"/>
      <c r="G27" s="86"/>
    </row>
    <row r="28" spans="1:7" s="83" customFormat="1" ht="13.5" customHeight="1" hidden="1">
      <c r="A28" s="39" t="s">
        <v>4</v>
      </c>
      <c r="B28" s="24" t="s">
        <v>5</v>
      </c>
      <c r="C28" s="25">
        <f>242*100%</f>
        <v>242</v>
      </c>
      <c r="D28" s="2">
        <v>1.1</v>
      </c>
      <c r="E28" s="2">
        <f t="shared" si="0"/>
        <v>266.20000000000005</v>
      </c>
      <c r="F28" s="71"/>
      <c r="G28" s="86"/>
    </row>
    <row r="29" spans="1:7" s="83" customFormat="1" ht="13.5" customHeight="1" hidden="1">
      <c r="A29" s="39" t="s">
        <v>86</v>
      </c>
      <c r="B29" s="125" t="s">
        <v>5</v>
      </c>
      <c r="C29" s="25">
        <f>242*100%</f>
        <v>242</v>
      </c>
      <c r="D29" s="124">
        <v>0.35</v>
      </c>
      <c r="E29" s="2">
        <f t="shared" si="0"/>
        <v>84.69999999999999</v>
      </c>
      <c r="F29" s="71"/>
      <c r="G29" s="86"/>
    </row>
    <row r="30" spans="1:7" s="88" customFormat="1" ht="13.5" customHeight="1" hidden="1">
      <c r="A30" s="39" t="s">
        <v>87</v>
      </c>
      <c r="B30" s="123" t="s">
        <v>5</v>
      </c>
      <c r="C30" s="25">
        <f>242*100%</f>
        <v>242</v>
      </c>
      <c r="D30" s="124">
        <v>0.2</v>
      </c>
      <c r="E30" s="2">
        <f t="shared" si="0"/>
        <v>48.400000000000006</v>
      </c>
      <c r="F30" s="70"/>
      <c r="G30" s="87"/>
    </row>
    <row r="31" spans="1:7" s="85" customFormat="1" ht="13.5" customHeight="1" hidden="1">
      <c r="A31" s="39" t="s">
        <v>14</v>
      </c>
      <c r="B31" s="40" t="s">
        <v>3</v>
      </c>
      <c r="C31" s="25">
        <v>58</v>
      </c>
      <c r="D31" s="2">
        <v>1.3</v>
      </c>
      <c r="E31" s="2">
        <f t="shared" si="0"/>
        <v>75.4</v>
      </c>
      <c r="F31" s="70"/>
      <c r="G31" s="89"/>
    </row>
    <row r="32" spans="1:7" s="88" customFormat="1" ht="13.5" customHeight="1">
      <c r="A32" s="34" t="s">
        <v>82</v>
      </c>
      <c r="B32" s="40"/>
      <c r="C32" s="25"/>
      <c r="D32" s="2"/>
      <c r="E32" s="2"/>
      <c r="F32" s="70"/>
      <c r="G32" s="87"/>
    </row>
    <row r="33" spans="1:7" s="88" customFormat="1" ht="13.5" customHeight="1">
      <c r="A33" s="39" t="s">
        <v>83</v>
      </c>
      <c r="B33" s="40" t="s">
        <v>5</v>
      </c>
      <c r="C33" s="25">
        <v>2</v>
      </c>
      <c r="D33" s="2">
        <v>1.4</v>
      </c>
      <c r="E33" s="2">
        <f>C33*D33</f>
        <v>2.8</v>
      </c>
      <c r="F33" s="70" t="s">
        <v>103</v>
      </c>
      <c r="G33" s="87"/>
    </row>
    <row r="34" spans="1:7" s="83" customFormat="1" ht="26.25" customHeight="1" hidden="1">
      <c r="A34" s="39" t="s">
        <v>27</v>
      </c>
      <c r="B34" s="40" t="s">
        <v>3</v>
      </c>
      <c r="C34" s="25">
        <v>1</v>
      </c>
      <c r="D34" s="2">
        <v>286.2</v>
      </c>
      <c r="E34" s="2">
        <f t="shared" si="0"/>
        <v>286.2</v>
      </c>
      <c r="F34" s="70"/>
      <c r="G34" s="86"/>
    </row>
    <row r="35" spans="1:7" s="85" customFormat="1" ht="36.75" customHeight="1" hidden="1">
      <c r="A35" s="39" t="s">
        <v>29</v>
      </c>
      <c r="B35" s="40" t="s">
        <v>48</v>
      </c>
      <c r="C35" s="25">
        <v>2708.6</v>
      </c>
      <c r="D35" s="2">
        <v>0.018</v>
      </c>
      <c r="E35" s="2">
        <f t="shared" si="0"/>
        <v>48.754799999999996</v>
      </c>
      <c r="F35" s="71"/>
      <c r="G35" s="89"/>
    </row>
    <row r="36" spans="1:7" s="85" customFormat="1" ht="15.75" customHeight="1" hidden="1">
      <c r="A36" s="38" t="s">
        <v>15</v>
      </c>
      <c r="B36" s="194"/>
      <c r="C36" s="195"/>
      <c r="D36" s="196"/>
      <c r="E36" s="2"/>
      <c r="F36" s="71"/>
      <c r="G36" s="89"/>
    </row>
    <row r="37" spans="1:7" s="88" customFormat="1" ht="22.5" customHeight="1" hidden="1">
      <c r="A37" s="39" t="s">
        <v>89</v>
      </c>
      <c r="B37" s="40" t="s">
        <v>5</v>
      </c>
      <c r="C37" s="25">
        <v>80</v>
      </c>
      <c r="D37" s="2">
        <v>0.3</v>
      </c>
      <c r="E37" s="2">
        <f>C37*D37</f>
        <v>24</v>
      </c>
      <c r="F37" s="70"/>
      <c r="G37" s="87"/>
    </row>
    <row r="38" spans="1:7" s="88" customFormat="1" ht="13.5" customHeight="1" hidden="1">
      <c r="A38" s="39" t="s">
        <v>88</v>
      </c>
      <c r="B38" s="40" t="s">
        <v>3</v>
      </c>
      <c r="C38" s="25">
        <v>1</v>
      </c>
      <c r="D38" s="2">
        <v>4</v>
      </c>
      <c r="E38" s="2">
        <f>C38*D38</f>
        <v>4</v>
      </c>
      <c r="F38" s="70"/>
      <c r="G38" s="87"/>
    </row>
    <row r="39" spans="1:7" s="85" customFormat="1" ht="13.5" customHeight="1" hidden="1">
      <c r="A39" s="39" t="s">
        <v>47</v>
      </c>
      <c r="B39" s="40" t="s">
        <v>3</v>
      </c>
      <c r="C39" s="25">
        <v>1</v>
      </c>
      <c r="D39" s="2">
        <v>27</v>
      </c>
      <c r="E39" s="2">
        <f t="shared" si="0"/>
        <v>27</v>
      </c>
      <c r="F39" s="70"/>
      <c r="G39" s="89"/>
    </row>
    <row r="40" spans="1:7" ht="13.5" customHeight="1">
      <c r="A40" s="38" t="s">
        <v>16</v>
      </c>
      <c r="B40" s="4"/>
      <c r="C40" s="8"/>
      <c r="D40" s="43"/>
      <c r="E40" s="2"/>
      <c r="F40" s="68"/>
      <c r="G40" s="90"/>
    </row>
    <row r="41" spans="1:7" ht="13.5" customHeight="1">
      <c r="A41" s="38" t="s">
        <v>105</v>
      </c>
      <c r="B41" s="4" t="s">
        <v>3</v>
      </c>
      <c r="C41" s="8">
        <v>1</v>
      </c>
      <c r="D41" s="43">
        <v>3</v>
      </c>
      <c r="E41" s="2">
        <f>C41*D41</f>
        <v>3</v>
      </c>
      <c r="F41" s="70" t="s">
        <v>103</v>
      </c>
      <c r="G41" s="90"/>
    </row>
    <row r="42" spans="1:7" s="85" customFormat="1" ht="13.5" customHeight="1" hidden="1">
      <c r="A42" s="39" t="s">
        <v>44</v>
      </c>
      <c r="B42" s="40" t="s">
        <v>45</v>
      </c>
      <c r="C42" s="25">
        <v>7</v>
      </c>
      <c r="D42" s="2">
        <v>0.2</v>
      </c>
      <c r="E42" s="2">
        <f t="shared" si="0"/>
        <v>1.4000000000000001</v>
      </c>
      <c r="F42" s="70"/>
      <c r="G42" s="65"/>
    </row>
    <row r="43" spans="1:7" s="85" customFormat="1" ht="13.5" customHeight="1" hidden="1">
      <c r="A43" s="39" t="s">
        <v>46</v>
      </c>
      <c r="B43" s="40" t="s">
        <v>45</v>
      </c>
      <c r="C43" s="25">
        <v>7</v>
      </c>
      <c r="D43" s="2">
        <v>1.3</v>
      </c>
      <c r="E43" s="2">
        <f t="shared" si="0"/>
        <v>9.1</v>
      </c>
      <c r="F43" s="70"/>
      <c r="G43" s="65"/>
    </row>
    <row r="44" spans="1:7" s="83" customFormat="1" ht="13.5" customHeight="1" hidden="1">
      <c r="A44" s="39" t="s">
        <v>92</v>
      </c>
      <c r="B44" s="40" t="s">
        <v>3</v>
      </c>
      <c r="C44" s="25">
        <v>2</v>
      </c>
      <c r="D44" s="2">
        <v>0.95</v>
      </c>
      <c r="E44" s="2">
        <f t="shared" si="0"/>
        <v>1.9</v>
      </c>
      <c r="F44" s="70"/>
      <c r="G44" s="82"/>
    </row>
    <row r="45" spans="1:8" ht="13.5" customHeight="1" hidden="1">
      <c r="A45" s="39" t="s">
        <v>93</v>
      </c>
      <c r="B45" s="40" t="s">
        <v>3</v>
      </c>
      <c r="C45" s="25">
        <v>2</v>
      </c>
      <c r="D45" s="2">
        <v>6.2</v>
      </c>
      <c r="E45" s="2">
        <f t="shared" si="0"/>
        <v>12.4</v>
      </c>
      <c r="F45" s="68"/>
      <c r="G45" s="91"/>
      <c r="H45" s="92"/>
    </row>
    <row r="46" spans="1:8" ht="13.5" customHeight="1" hidden="1">
      <c r="A46" s="39"/>
      <c r="B46" s="40"/>
      <c r="C46" s="25"/>
      <c r="D46" s="2"/>
      <c r="E46" s="2"/>
      <c r="F46" s="68"/>
      <c r="G46" s="91"/>
      <c r="H46" s="92"/>
    </row>
    <row r="47" spans="1:7" s="85" customFormat="1" ht="13.5" customHeight="1">
      <c r="A47" s="127" t="s">
        <v>30</v>
      </c>
      <c r="B47" s="128"/>
      <c r="C47" s="8"/>
      <c r="D47" s="129"/>
      <c r="E47" s="130">
        <v>27.8</v>
      </c>
      <c r="F47" s="70" t="s">
        <v>103</v>
      </c>
      <c r="G47" s="65"/>
    </row>
    <row r="48" spans="1:13" s="85" customFormat="1" ht="13.5" customHeight="1">
      <c r="A48" s="34"/>
      <c r="B48" s="67"/>
      <c r="C48" s="59"/>
      <c r="D48" s="60"/>
      <c r="E48" s="60"/>
      <c r="F48" s="70"/>
      <c r="G48" s="64"/>
      <c r="L48" s="93"/>
      <c r="M48" s="93"/>
    </row>
    <row r="49" spans="1:7" s="85" customFormat="1" ht="12" customHeight="1">
      <c r="A49" s="34"/>
      <c r="B49" s="67"/>
      <c r="C49" s="59"/>
      <c r="D49" s="60"/>
      <c r="E49" s="60"/>
      <c r="F49" s="62"/>
      <c r="G49" s="64"/>
    </row>
    <row r="50" spans="1:7" s="88" customFormat="1" ht="15.75" customHeight="1">
      <c r="A50" s="127" t="s">
        <v>95</v>
      </c>
      <c r="B50" s="183"/>
      <c r="C50" s="184"/>
      <c r="D50" s="185"/>
      <c r="E50" s="185">
        <f>E25+E33+E47+E18+E22+E41</f>
        <v>59.199999999999996</v>
      </c>
      <c r="F50" s="62"/>
      <c r="G50" s="64"/>
    </row>
    <row r="51" spans="1:7" ht="39" customHeight="1">
      <c r="A51" s="127" t="s">
        <v>101</v>
      </c>
      <c r="B51" s="183"/>
      <c r="C51" s="184"/>
      <c r="D51" s="185"/>
      <c r="E51" s="185">
        <v>-80.205</v>
      </c>
      <c r="F51" s="68"/>
      <c r="G51" s="69"/>
    </row>
    <row r="52" spans="1:7" ht="39" customHeight="1">
      <c r="A52" s="127" t="s">
        <v>102</v>
      </c>
      <c r="B52" s="183"/>
      <c r="C52" s="184"/>
      <c r="D52" s="185"/>
      <c r="E52" s="185">
        <v>-42.265</v>
      </c>
      <c r="F52" s="68"/>
      <c r="G52" s="69"/>
    </row>
    <row r="53" spans="1:7" ht="27" customHeight="1">
      <c r="A53" s="127" t="s">
        <v>96</v>
      </c>
      <c r="B53" s="183"/>
      <c r="C53" s="184"/>
      <c r="D53" s="185"/>
      <c r="E53" s="62">
        <f>E50-E51-E52</f>
        <v>181.67000000000002</v>
      </c>
      <c r="F53" s="62"/>
      <c r="G53" s="69"/>
    </row>
    <row r="54" spans="1:8" ht="20.25" customHeight="1">
      <c r="A54" s="127" t="s">
        <v>97</v>
      </c>
      <c r="B54" s="183"/>
      <c r="C54" s="184"/>
      <c r="D54" s="185"/>
      <c r="E54" s="186">
        <f>E53/12/H1*1000</f>
        <v>5.589295823180487</v>
      </c>
      <c r="F54" s="62"/>
      <c r="G54" s="69"/>
      <c r="H54" s="76">
        <v>5.59</v>
      </c>
    </row>
    <row r="55" spans="1:6" ht="27.75" customHeight="1">
      <c r="A55" s="99" t="s">
        <v>67</v>
      </c>
      <c r="B55" s="238" t="s">
        <v>68</v>
      </c>
      <c r="C55" s="238"/>
      <c r="D55" s="238"/>
      <c r="E55" s="238"/>
      <c r="F55" s="238"/>
    </row>
    <row r="56" spans="1:6" ht="14.25">
      <c r="A56" s="94" t="s">
        <v>69</v>
      </c>
      <c r="B56" s="236"/>
      <c r="C56" s="236"/>
      <c r="D56" s="236"/>
      <c r="E56" s="100" t="s">
        <v>70</v>
      </c>
      <c r="F56" s="113" t="s">
        <v>71</v>
      </c>
    </row>
    <row r="57" spans="1:6" ht="14.25">
      <c r="A57" s="94" t="s">
        <v>72</v>
      </c>
      <c r="B57" s="236"/>
      <c r="C57" s="236"/>
      <c r="D57" s="236"/>
      <c r="E57" s="100" t="s">
        <v>70</v>
      </c>
      <c r="F57" s="113" t="s">
        <v>71</v>
      </c>
    </row>
    <row r="58" spans="1:6" ht="14.25">
      <c r="A58" s="94"/>
      <c r="B58" s="95"/>
      <c r="C58" s="96"/>
      <c r="D58" s="97"/>
      <c r="E58" s="98"/>
      <c r="F58" s="112"/>
    </row>
    <row r="59" spans="1:6" ht="14.25">
      <c r="A59" s="101"/>
      <c r="B59" s="102"/>
      <c r="C59" s="103"/>
      <c r="D59" s="104"/>
      <c r="E59" s="105"/>
      <c r="F59" s="114"/>
    </row>
    <row r="60" spans="1:6" ht="14.25">
      <c r="A60" s="101" t="s">
        <v>98</v>
      </c>
      <c r="B60" s="102"/>
      <c r="C60" s="103"/>
      <c r="D60" s="104"/>
      <c r="E60" s="105"/>
      <c r="F60" s="114"/>
    </row>
    <row r="61" spans="1:6" ht="14.25">
      <c r="A61" s="101"/>
      <c r="B61" s="102"/>
      <c r="C61" s="103"/>
      <c r="D61" s="104"/>
      <c r="E61" s="105"/>
      <c r="F61" s="114"/>
    </row>
    <row r="62" spans="1:6" ht="14.25">
      <c r="A62" s="101"/>
      <c r="B62" s="102"/>
      <c r="C62" s="103"/>
      <c r="D62" s="104"/>
      <c r="E62" s="105"/>
      <c r="F62" s="114"/>
    </row>
    <row r="63" spans="1:6" ht="14.25">
      <c r="A63" s="101"/>
      <c r="B63" s="102"/>
      <c r="C63" s="103"/>
      <c r="D63" s="104"/>
      <c r="E63" s="105"/>
      <c r="F63" s="114"/>
    </row>
    <row r="64" spans="1:6" ht="14.25">
      <c r="A64" s="101"/>
      <c r="B64" s="102"/>
      <c r="C64" s="103"/>
      <c r="D64" s="104"/>
      <c r="E64" s="105"/>
      <c r="F64" s="114"/>
    </row>
    <row r="65" spans="1:6" ht="14.25">
      <c r="A65" s="101"/>
      <c r="B65" s="102"/>
      <c r="C65" s="103"/>
      <c r="D65" s="104"/>
      <c r="E65" s="105"/>
      <c r="F65" s="114"/>
    </row>
    <row r="66" spans="1:6" ht="14.25">
      <c r="A66" s="101"/>
      <c r="B66" s="102"/>
      <c r="C66" s="101"/>
      <c r="D66" s="101"/>
      <c r="E66" s="101"/>
      <c r="F66" s="114"/>
    </row>
    <row r="67" spans="1:6" ht="14.25">
      <c r="A67" s="101"/>
      <c r="B67" s="102"/>
      <c r="C67" s="101"/>
      <c r="D67" s="101"/>
      <c r="E67" s="101"/>
      <c r="F67" s="114"/>
    </row>
    <row r="68" spans="1:6" ht="14.25">
      <c r="A68" s="101"/>
      <c r="B68" s="102"/>
      <c r="C68" s="101"/>
      <c r="D68" s="101"/>
      <c r="E68" s="101"/>
      <c r="F68" s="114"/>
    </row>
    <row r="69" spans="1:6" ht="14.25">
      <c r="A69" s="101"/>
      <c r="B69" s="102"/>
      <c r="C69" s="101"/>
      <c r="D69" s="101"/>
      <c r="E69" s="101"/>
      <c r="F69" s="114"/>
    </row>
    <row r="70" spans="1:6" ht="14.25">
      <c r="A70" s="101"/>
      <c r="B70" s="102"/>
      <c r="C70" s="101"/>
      <c r="D70" s="101"/>
      <c r="E70" s="101"/>
      <c r="F70" s="114"/>
    </row>
    <row r="71" spans="1:6" ht="14.25">
      <c r="A71" s="101"/>
      <c r="B71" s="102"/>
      <c r="C71" s="101"/>
      <c r="D71" s="101"/>
      <c r="E71" s="101"/>
      <c r="F71" s="114"/>
    </row>
    <row r="72" spans="1:6" ht="14.25">
      <c r="A72" s="101"/>
      <c r="B72" s="102"/>
      <c r="C72" s="101"/>
      <c r="D72" s="101"/>
      <c r="E72" s="101"/>
      <c r="F72" s="114"/>
    </row>
    <row r="73" spans="1:6" ht="14.25">
      <c r="A73" s="101"/>
      <c r="B73" s="102"/>
      <c r="C73" s="101"/>
      <c r="D73" s="101"/>
      <c r="E73" s="101"/>
      <c r="F73" s="114"/>
    </row>
    <row r="74" spans="1:6" ht="14.25">
      <c r="A74" s="101"/>
      <c r="B74" s="102"/>
      <c r="C74" s="101"/>
      <c r="D74" s="101"/>
      <c r="E74" s="101"/>
      <c r="F74" s="114"/>
    </row>
    <row r="75" spans="1:6" ht="14.25">
      <c r="A75" s="101"/>
      <c r="B75" s="102"/>
      <c r="C75" s="101"/>
      <c r="D75" s="101"/>
      <c r="E75" s="101"/>
      <c r="F75" s="114"/>
    </row>
    <row r="76" spans="1:6" ht="14.25">
      <c r="A76" s="101"/>
      <c r="B76" s="102"/>
      <c r="C76" s="101"/>
      <c r="D76" s="101"/>
      <c r="E76" s="101"/>
      <c r="F76" s="114"/>
    </row>
    <row r="77" spans="1:6" ht="14.25">
      <c r="A77" s="101"/>
      <c r="B77" s="102"/>
      <c r="C77" s="101"/>
      <c r="D77" s="101"/>
      <c r="E77" s="101"/>
      <c r="F77" s="114"/>
    </row>
    <row r="78" spans="1:6" ht="14.25">
      <c r="A78" s="101"/>
      <c r="B78" s="102"/>
      <c r="C78" s="101"/>
      <c r="D78" s="101"/>
      <c r="E78" s="101"/>
      <c r="F78" s="114"/>
    </row>
    <row r="79" spans="1:6" ht="14.25">
      <c r="A79" s="101"/>
      <c r="B79" s="102"/>
      <c r="C79" s="101"/>
      <c r="D79" s="101"/>
      <c r="E79" s="101"/>
      <c r="F79" s="114"/>
    </row>
    <row r="80" spans="1:6" ht="14.25">
      <c r="A80" s="101"/>
      <c r="B80" s="102"/>
      <c r="C80" s="101"/>
      <c r="D80" s="101"/>
      <c r="E80" s="101"/>
      <c r="F80" s="114"/>
    </row>
    <row r="81" spans="1:6" ht="14.25">
      <c r="A81" s="101"/>
      <c r="B81" s="102"/>
      <c r="C81" s="101"/>
      <c r="D81" s="101"/>
      <c r="E81" s="101"/>
      <c r="F81" s="114"/>
    </row>
    <row r="82" spans="1:5" ht="14.25">
      <c r="A82" s="76"/>
      <c r="B82" s="79"/>
      <c r="C82" s="76"/>
      <c r="D82" s="76"/>
      <c r="E82" s="76"/>
    </row>
    <row r="83" spans="1:5" ht="14.25">
      <c r="A83" s="76"/>
      <c r="B83" s="79"/>
      <c r="C83" s="76"/>
      <c r="D83" s="76"/>
      <c r="E83" s="76"/>
    </row>
    <row r="84" spans="1:5" ht="14.25">
      <c r="A84" s="76"/>
      <c r="B84" s="79"/>
      <c r="C84" s="76"/>
      <c r="D84" s="76"/>
      <c r="E84" s="76"/>
    </row>
    <row r="85" spans="1:5" ht="14.25">
      <c r="A85" s="76"/>
      <c r="B85" s="79"/>
      <c r="C85" s="76"/>
      <c r="D85" s="76"/>
      <c r="E85" s="76"/>
    </row>
    <row r="86" spans="1:5" ht="14.25">
      <c r="A86" s="76"/>
      <c r="B86" s="79"/>
      <c r="C86" s="76"/>
      <c r="D86" s="76"/>
      <c r="E86" s="76"/>
    </row>
    <row r="87" spans="1:5" ht="14.25">
      <c r="A87" s="76"/>
      <c r="B87" s="79"/>
      <c r="C87" s="76"/>
      <c r="D87" s="76"/>
      <c r="E87" s="76"/>
    </row>
    <row r="88" spans="1:5" ht="14.25">
      <c r="A88" s="76"/>
      <c r="B88" s="79"/>
      <c r="C88" s="76"/>
      <c r="D88" s="76"/>
      <c r="E88" s="76"/>
    </row>
    <row r="89" spans="1:5" ht="14.25">
      <c r="A89" s="76"/>
      <c r="B89" s="79"/>
      <c r="C89" s="76"/>
      <c r="D89" s="76"/>
      <c r="E89" s="76"/>
    </row>
    <row r="90" spans="1:5" ht="14.25">
      <c r="A90" s="76"/>
      <c r="B90" s="79"/>
      <c r="C90" s="76"/>
      <c r="D90" s="76"/>
      <c r="E90" s="76"/>
    </row>
    <row r="91" spans="1:5" ht="14.25">
      <c r="A91" s="76"/>
      <c r="B91" s="79"/>
      <c r="C91" s="76"/>
      <c r="D91" s="76"/>
      <c r="E91" s="76"/>
    </row>
    <row r="92" spans="1:5" ht="14.25">
      <c r="A92" s="76"/>
      <c r="B92" s="79"/>
      <c r="C92" s="76"/>
      <c r="D92" s="76"/>
      <c r="E92" s="76"/>
    </row>
    <row r="93" spans="1:5" ht="14.25">
      <c r="A93" s="76"/>
      <c r="B93" s="79"/>
      <c r="C93" s="76"/>
      <c r="D93" s="76"/>
      <c r="E93" s="76"/>
    </row>
    <row r="94" spans="1:5" ht="14.25">
      <c r="A94" s="76"/>
      <c r="B94" s="79"/>
      <c r="C94" s="76"/>
      <c r="D94" s="76"/>
      <c r="E94" s="76"/>
    </row>
    <row r="95" spans="1:5" ht="14.25">
      <c r="A95" s="76"/>
      <c r="B95" s="79"/>
      <c r="C95" s="76"/>
      <c r="D95" s="76"/>
      <c r="E95" s="76"/>
    </row>
    <row r="96" spans="1:5" ht="14.25">
      <c r="A96" s="76"/>
      <c r="B96" s="79"/>
      <c r="C96" s="76"/>
      <c r="D96" s="76"/>
      <c r="E96" s="76"/>
    </row>
    <row r="97" spans="1:5" ht="14.25">
      <c r="A97" s="76"/>
      <c r="B97" s="79"/>
      <c r="C97" s="76"/>
      <c r="D97" s="76"/>
      <c r="E97" s="76"/>
    </row>
    <row r="98" spans="1:5" ht="14.25">
      <c r="A98" s="76"/>
      <c r="B98" s="79"/>
      <c r="C98" s="76"/>
      <c r="D98" s="76"/>
      <c r="E98" s="76"/>
    </row>
    <row r="99" spans="1:5" ht="14.25">
      <c r="A99" s="76"/>
      <c r="B99" s="79"/>
      <c r="C99" s="76"/>
      <c r="D99" s="76"/>
      <c r="E99" s="76"/>
    </row>
    <row r="100" spans="1:5" ht="14.25">
      <c r="A100" s="76"/>
      <c r="B100" s="79"/>
      <c r="C100" s="76"/>
      <c r="D100" s="76"/>
      <c r="E100" s="76"/>
    </row>
    <row r="101" spans="1:5" ht="14.25">
      <c r="A101" s="76"/>
      <c r="B101" s="79"/>
      <c r="C101" s="76"/>
      <c r="D101" s="76"/>
      <c r="E101" s="76"/>
    </row>
    <row r="102" spans="1:5" ht="14.25">
      <c r="A102" s="76"/>
      <c r="B102" s="79"/>
      <c r="C102" s="76"/>
      <c r="D102" s="76"/>
      <c r="E102" s="76"/>
    </row>
    <row r="103" spans="1:5" ht="14.25">
      <c r="A103" s="76"/>
      <c r="B103" s="79"/>
      <c r="C103" s="76"/>
      <c r="D103" s="76"/>
      <c r="E103" s="76"/>
    </row>
    <row r="104" spans="1:5" ht="14.25">
      <c r="A104" s="76"/>
      <c r="B104" s="79"/>
      <c r="C104" s="76"/>
      <c r="D104" s="76"/>
      <c r="E104" s="76"/>
    </row>
    <row r="105" spans="1:5" ht="14.25">
      <c r="A105" s="76"/>
      <c r="B105" s="79"/>
      <c r="C105" s="76"/>
      <c r="D105" s="76"/>
      <c r="E105" s="76"/>
    </row>
    <row r="106" spans="1:5" ht="14.25">
      <c r="A106" s="76"/>
      <c r="B106" s="79"/>
      <c r="C106" s="76"/>
      <c r="D106" s="76"/>
      <c r="E106" s="76"/>
    </row>
    <row r="107" spans="1:5" ht="14.25">
      <c r="A107" s="76"/>
      <c r="B107" s="79"/>
      <c r="C107" s="76"/>
      <c r="D107" s="76"/>
      <c r="E107" s="76"/>
    </row>
    <row r="108" spans="1:5" ht="14.25">
      <c r="A108" s="76"/>
      <c r="B108" s="79"/>
      <c r="C108" s="76"/>
      <c r="D108" s="76"/>
      <c r="E108" s="76"/>
    </row>
    <row r="109" spans="1:5" ht="14.25">
      <c r="A109" s="76"/>
      <c r="B109" s="79"/>
      <c r="C109" s="76"/>
      <c r="D109" s="76"/>
      <c r="E109" s="76"/>
    </row>
    <row r="110" spans="1:5" ht="14.25">
      <c r="A110" s="76"/>
      <c r="B110" s="79"/>
      <c r="C110" s="76"/>
      <c r="D110" s="76"/>
      <c r="E110" s="76"/>
    </row>
    <row r="111" spans="1:5" ht="14.25">
      <c r="A111" s="76"/>
      <c r="B111" s="79"/>
      <c r="C111" s="76"/>
      <c r="D111" s="76"/>
      <c r="E111" s="76"/>
    </row>
    <row r="112" spans="1:5" ht="14.25">
      <c r="A112" s="76"/>
      <c r="B112" s="79"/>
      <c r="C112" s="76"/>
      <c r="D112" s="76"/>
      <c r="E112" s="76"/>
    </row>
    <row r="113" spans="1:5" ht="14.25">
      <c r="A113" s="76"/>
      <c r="B113" s="79"/>
      <c r="C113" s="76"/>
      <c r="D113" s="76"/>
      <c r="E113" s="76"/>
    </row>
    <row r="114" spans="1:5" ht="14.25">
      <c r="A114" s="76"/>
      <c r="B114" s="79"/>
      <c r="C114" s="76"/>
      <c r="D114" s="76"/>
      <c r="E114" s="76"/>
    </row>
    <row r="115" spans="1:5" ht="14.25">
      <c r="A115" s="76"/>
      <c r="B115" s="79"/>
      <c r="C115" s="76"/>
      <c r="D115" s="76"/>
      <c r="E115" s="76"/>
    </row>
    <row r="116" spans="1:5" ht="14.25">
      <c r="A116" s="76"/>
      <c r="B116" s="79"/>
      <c r="C116" s="76"/>
      <c r="D116" s="76"/>
      <c r="E116" s="76"/>
    </row>
    <row r="117" spans="1:5" ht="14.25">
      <c r="A117" s="76"/>
      <c r="B117" s="79"/>
      <c r="C117" s="76"/>
      <c r="D117" s="76"/>
      <c r="E117" s="76"/>
    </row>
    <row r="118" spans="1:5" ht="14.25">
      <c r="A118" s="76"/>
      <c r="B118" s="79"/>
      <c r="C118" s="76"/>
      <c r="D118" s="76"/>
      <c r="E118" s="76"/>
    </row>
    <row r="119" spans="1:5" ht="14.25">
      <c r="A119" s="76"/>
      <c r="B119" s="79"/>
      <c r="C119" s="76"/>
      <c r="D119" s="76"/>
      <c r="E119" s="76"/>
    </row>
    <row r="120" spans="1:5" ht="14.25">
      <c r="A120" s="76"/>
      <c r="B120" s="79"/>
      <c r="C120" s="76"/>
      <c r="D120" s="76"/>
      <c r="E120" s="76"/>
    </row>
    <row r="121" spans="1:5" ht="14.25">
      <c r="A121" s="76"/>
      <c r="B121" s="79"/>
      <c r="C121" s="76"/>
      <c r="D121" s="76"/>
      <c r="E121" s="76"/>
    </row>
    <row r="122" spans="1:5" ht="14.25">
      <c r="A122" s="76"/>
      <c r="B122" s="79"/>
      <c r="C122" s="76"/>
      <c r="D122" s="76"/>
      <c r="E122" s="76"/>
    </row>
    <row r="123" spans="1:5" ht="14.25">
      <c r="A123" s="76"/>
      <c r="B123" s="79"/>
      <c r="C123" s="76"/>
      <c r="D123" s="76"/>
      <c r="E123" s="76"/>
    </row>
    <row r="124" spans="1:5" ht="14.25">
      <c r="A124" s="76"/>
      <c r="B124" s="79"/>
      <c r="C124" s="76"/>
      <c r="D124" s="76"/>
      <c r="E124" s="76"/>
    </row>
    <row r="125" spans="1:5" ht="14.25">
      <c r="A125" s="76"/>
      <c r="B125" s="79"/>
      <c r="C125" s="76"/>
      <c r="D125" s="76"/>
      <c r="E125" s="76"/>
    </row>
    <row r="126" spans="1:5" ht="14.25">
      <c r="A126" s="76"/>
      <c r="B126" s="79"/>
      <c r="C126" s="76"/>
      <c r="D126" s="76"/>
      <c r="E126" s="76"/>
    </row>
    <row r="127" spans="1:5" ht="14.25">
      <c r="A127" s="76"/>
      <c r="B127" s="79"/>
      <c r="C127" s="76"/>
      <c r="D127" s="76"/>
      <c r="E127" s="76"/>
    </row>
    <row r="128" spans="1:5" ht="14.25">
      <c r="A128" s="76"/>
      <c r="B128" s="79"/>
      <c r="C128" s="76"/>
      <c r="D128" s="76"/>
      <c r="E128" s="76"/>
    </row>
    <row r="129" spans="1:5" ht="14.25">
      <c r="A129" s="76"/>
      <c r="B129" s="79"/>
      <c r="C129" s="76"/>
      <c r="D129" s="76"/>
      <c r="E129" s="76"/>
    </row>
    <row r="130" spans="1:5" ht="14.25">
      <c r="A130" s="76"/>
      <c r="B130" s="79"/>
      <c r="C130" s="76"/>
      <c r="D130" s="76"/>
      <c r="E130" s="76"/>
    </row>
    <row r="131" spans="1:5" ht="14.25">
      <c r="A131" s="76"/>
      <c r="B131" s="79"/>
      <c r="C131" s="76"/>
      <c r="D131" s="76"/>
      <c r="E131" s="76"/>
    </row>
    <row r="132" spans="1:5" ht="14.25">
      <c r="A132" s="76"/>
      <c r="B132" s="79"/>
      <c r="C132" s="76"/>
      <c r="D132" s="76"/>
      <c r="E132" s="76"/>
    </row>
    <row r="133" spans="1:5" ht="14.25">
      <c r="A133" s="76"/>
      <c r="B133" s="79"/>
      <c r="C133" s="76"/>
      <c r="D133" s="76"/>
      <c r="E133" s="76"/>
    </row>
    <row r="134" spans="1:5" ht="14.25">
      <c r="A134" s="76"/>
      <c r="B134" s="79"/>
      <c r="C134" s="76"/>
      <c r="D134" s="76"/>
      <c r="E134" s="76"/>
    </row>
    <row r="135" spans="1:5" ht="14.25">
      <c r="A135" s="76"/>
      <c r="B135" s="79"/>
      <c r="C135" s="76"/>
      <c r="D135" s="76"/>
      <c r="E135" s="76"/>
    </row>
    <row r="136" spans="1:5" ht="14.25">
      <c r="A136" s="76"/>
      <c r="B136" s="79"/>
      <c r="C136" s="76"/>
      <c r="D136" s="76"/>
      <c r="E136" s="76"/>
    </row>
    <row r="137" spans="1:5" ht="14.25">
      <c r="A137" s="76"/>
      <c r="B137" s="79"/>
      <c r="C137" s="76"/>
      <c r="D137" s="76"/>
      <c r="E137" s="76"/>
    </row>
  </sheetData>
  <sheetProtection/>
  <autoFilter ref="A10:F57"/>
  <mergeCells count="13">
    <mergeCell ref="B57:D57"/>
    <mergeCell ref="B7:E7"/>
    <mergeCell ref="A8:F8"/>
    <mergeCell ref="B55:F55"/>
    <mergeCell ref="B56:D56"/>
    <mergeCell ref="B24:D24"/>
    <mergeCell ref="B36:D36"/>
    <mergeCell ref="A1:F1"/>
    <mergeCell ref="A3:F3"/>
    <mergeCell ref="A5:F5"/>
    <mergeCell ref="A6:F6"/>
    <mergeCell ref="A2:F2"/>
    <mergeCell ref="A4:F4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2014-03-18T06:23:25Z</cp:lastPrinted>
  <dcterms:created xsi:type="dcterms:W3CDTF">2009-09-09T03:37:05Z</dcterms:created>
  <dcterms:modified xsi:type="dcterms:W3CDTF">2014-03-18T06:23:38Z</dcterms:modified>
  <cp:category/>
  <cp:version/>
  <cp:contentType/>
  <cp:contentStatus/>
</cp:coreProperties>
</file>